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845" tabRatio="766" activeTab="8"/>
  </bookViews>
  <sheets>
    <sheet name="计数统计表" sheetId="1" r:id="rId1"/>
    <sheet name="催化学硕" sheetId="6" r:id="rId2"/>
    <sheet name="催化专硕" sheetId="2" r:id="rId3"/>
    <sheet name="工艺学硕" sheetId="3" r:id="rId4"/>
    <sheet name="工艺专硕" sheetId="10" r:id="rId5"/>
    <sheet name="工程学硕" sheetId="9" r:id="rId6"/>
    <sheet name="工程专硕" sheetId="4" r:id="rId7"/>
    <sheet name="环境学硕" sheetId="7" r:id="rId8"/>
    <sheet name="环境专硕" sheetId="8" r:id="rId9"/>
    <sheet name="国际班" sheetId="5" r:id="rId10"/>
  </sheets>
  <calcPr calcId="144525"/>
</workbook>
</file>

<file path=xl/sharedStrings.xml><?xml version="1.0" encoding="utf-8"?>
<sst xmlns="http://schemas.openxmlformats.org/spreadsheetml/2006/main" count="787" uniqueCount="296">
  <si>
    <t>方向</t>
  </si>
  <si>
    <t>工艺学硕</t>
  </si>
  <si>
    <t>工艺专硕</t>
  </si>
  <si>
    <t>催化学硕</t>
  </si>
  <si>
    <t>催化专硕</t>
  </si>
  <si>
    <t>工程学硕</t>
  </si>
  <si>
    <t>工程专硕</t>
  </si>
  <si>
    <t>环境学硕</t>
  </si>
  <si>
    <t>环境专硕</t>
  </si>
  <si>
    <t>国际班</t>
  </si>
  <si>
    <t>总计</t>
  </si>
  <si>
    <t>人数</t>
  </si>
  <si>
    <t>序号</t>
  </si>
  <si>
    <t>学号</t>
  </si>
  <si>
    <t>姓名</t>
  </si>
  <si>
    <t>德育成绩</t>
  </si>
  <si>
    <t>智育成绩</t>
  </si>
  <si>
    <t>文体成绩</t>
  </si>
  <si>
    <t>总分</t>
  </si>
  <si>
    <t>排名</t>
  </si>
  <si>
    <t>基础分</t>
  </si>
  <si>
    <t>奖励分</t>
  </si>
  <si>
    <t>惩罚分</t>
  </si>
  <si>
    <t>个人德育总分</t>
  </si>
  <si>
    <t>个人德育总分/基准</t>
  </si>
  <si>
    <t>德育总成绩</t>
  </si>
  <si>
    <t>个人智育总分</t>
  </si>
  <si>
    <t>个人智育总分/基准</t>
  </si>
  <si>
    <t>智育总成绩</t>
  </si>
  <si>
    <t>基本分</t>
  </si>
  <si>
    <t>个人文体总分</t>
  </si>
  <si>
    <t>个人文体总分/基准</t>
  </si>
  <si>
    <t>文体总成绩</t>
  </si>
  <si>
    <t>王琦</t>
  </si>
  <si>
    <t>冯博</t>
  </si>
  <si>
    <t>谷敏</t>
  </si>
  <si>
    <t>贾鑫</t>
  </si>
  <si>
    <t>姜珊</t>
  </si>
  <si>
    <t>胡溢玚</t>
  </si>
  <si>
    <t>黄柯文</t>
  </si>
  <si>
    <t>臧宏扬</t>
  </si>
  <si>
    <t>邴研</t>
  </si>
  <si>
    <t>孙成蓥</t>
  </si>
  <si>
    <t>周宜林</t>
  </si>
  <si>
    <t>袁兆朔</t>
  </si>
  <si>
    <t>吴家琪</t>
  </si>
  <si>
    <t>李声笛</t>
  </si>
  <si>
    <t>张哲</t>
  </si>
  <si>
    <t>李瑞轩</t>
  </si>
  <si>
    <t>黄海洋</t>
  </si>
  <si>
    <t>张铸文</t>
  </si>
  <si>
    <t>刘尚书</t>
  </si>
  <si>
    <t>刘璨</t>
  </si>
  <si>
    <t>孟岩</t>
  </si>
  <si>
    <t>杨丽</t>
  </si>
  <si>
    <t>王浩</t>
  </si>
  <si>
    <t>赵少健</t>
  </si>
  <si>
    <t>程明健</t>
  </si>
  <si>
    <t>赵春晓</t>
  </si>
  <si>
    <t>杜卫博</t>
  </si>
  <si>
    <t>江蒙伟</t>
  </si>
  <si>
    <t>官宇</t>
  </si>
  <si>
    <t>海小祥</t>
  </si>
  <si>
    <t>基础分(去年个人德育总分）</t>
  </si>
  <si>
    <t>基础分（去年个人智育总分）</t>
  </si>
  <si>
    <t>基本分（去年个人总体总分）</t>
  </si>
  <si>
    <t>白玉华</t>
  </si>
  <si>
    <t>沈红茹</t>
  </si>
  <si>
    <t>辛露伟</t>
  </si>
  <si>
    <t>张润程</t>
  </si>
  <si>
    <t>甄力研</t>
  </si>
  <si>
    <t>张祎</t>
  </si>
  <si>
    <t>王沼桂</t>
  </si>
  <si>
    <t>范梦凡</t>
  </si>
  <si>
    <t>侯奕康</t>
  </si>
  <si>
    <t>徐彤</t>
  </si>
  <si>
    <t>彭博</t>
  </si>
  <si>
    <t>乐小莉</t>
  </si>
  <si>
    <t>胡敏</t>
  </si>
  <si>
    <t>苏良健</t>
  </si>
  <si>
    <t>陈铭宇</t>
  </si>
  <si>
    <t>朴宇</t>
  </si>
  <si>
    <t>马小娟</t>
  </si>
  <si>
    <t>张晨</t>
  </si>
  <si>
    <t>吴剑</t>
  </si>
  <si>
    <t>孔繁格</t>
  </si>
  <si>
    <t>刘晓月</t>
  </si>
  <si>
    <t>李爽</t>
  </si>
  <si>
    <t>喻婉婷</t>
  </si>
  <si>
    <t>何海平</t>
  </si>
  <si>
    <t>黎春霖</t>
  </si>
  <si>
    <t>刘束玉</t>
  </si>
  <si>
    <t>王鹏军</t>
  </si>
  <si>
    <t>王建丽</t>
  </si>
  <si>
    <t>孙俭</t>
  </si>
  <si>
    <t>宁小奇</t>
  </si>
  <si>
    <t>姬娅茹</t>
  </si>
  <si>
    <t>郑陶然</t>
  </si>
  <si>
    <t>许振</t>
  </si>
  <si>
    <t>杨坤</t>
  </si>
  <si>
    <t>封心怡</t>
  </si>
  <si>
    <t>郑龙娇</t>
  </si>
  <si>
    <t>孙栋</t>
  </si>
  <si>
    <t>张建超</t>
  </si>
  <si>
    <t>房浩楠</t>
  </si>
  <si>
    <t>韩轲</t>
  </si>
  <si>
    <t>候宁冉</t>
  </si>
  <si>
    <t>霍鑫鑫</t>
  </si>
  <si>
    <t>王耀</t>
  </si>
  <si>
    <t>王昊东</t>
  </si>
  <si>
    <t>杨捷</t>
  </si>
  <si>
    <t>张亚红</t>
  </si>
  <si>
    <t>李玉梅</t>
  </si>
  <si>
    <t>宋大山</t>
  </si>
  <si>
    <t>杨翰林</t>
  </si>
  <si>
    <t>翟霖晓</t>
  </si>
  <si>
    <t>祝庆</t>
  </si>
  <si>
    <t>白天瑜</t>
  </si>
  <si>
    <t>王檀</t>
  </si>
  <si>
    <t>朱家伟</t>
  </si>
  <si>
    <t>董朋阁</t>
  </si>
  <si>
    <t>魏萌</t>
  </si>
  <si>
    <t>张肖云</t>
  </si>
  <si>
    <t>徐文杰</t>
  </si>
  <si>
    <t>左都凤</t>
  </si>
  <si>
    <t>王丹丹</t>
  </si>
  <si>
    <t>廖逸飞</t>
  </si>
  <si>
    <t>芮阳</t>
  </si>
  <si>
    <t>张宸玮</t>
  </si>
  <si>
    <t>徐琪</t>
  </si>
  <si>
    <t>田乐斌</t>
  </si>
  <si>
    <t>陈奕苇</t>
  </si>
  <si>
    <t>韩肖宁</t>
  </si>
  <si>
    <t>姚荣鹏</t>
  </si>
  <si>
    <t>王梦</t>
  </si>
  <si>
    <t>穆亚鑫</t>
  </si>
  <si>
    <t>王时雨</t>
  </si>
  <si>
    <t>尹蓉蓉</t>
  </si>
  <si>
    <t>王磊灏</t>
  </si>
  <si>
    <t>赵赛</t>
  </si>
  <si>
    <t>程佳婷</t>
  </si>
  <si>
    <t>王娣</t>
  </si>
  <si>
    <t>刘旭</t>
  </si>
  <si>
    <t>李永强</t>
  </si>
  <si>
    <t>李长永</t>
  </si>
  <si>
    <t>王涛</t>
  </si>
  <si>
    <t>苑显龙</t>
  </si>
  <si>
    <t>李明杰</t>
  </si>
  <si>
    <t>李汝振</t>
  </si>
  <si>
    <t>张旭</t>
  </si>
  <si>
    <t>江志虎</t>
  </si>
  <si>
    <t>周琳睿</t>
  </si>
  <si>
    <t>王琪</t>
  </si>
  <si>
    <t>郭佳鹏</t>
  </si>
  <si>
    <t>刘永高</t>
  </si>
  <si>
    <t>陈胜超</t>
  </si>
  <si>
    <t>张继德</t>
  </si>
  <si>
    <t>宋良宇</t>
  </si>
  <si>
    <t>熊传煌</t>
  </si>
  <si>
    <t>颜晓航</t>
  </si>
  <si>
    <t>宋艳新</t>
  </si>
  <si>
    <t>陈霆甲</t>
  </si>
  <si>
    <t>杜吉超</t>
  </si>
  <si>
    <t>张蓝仪</t>
  </si>
  <si>
    <t>孙晓旭</t>
  </si>
  <si>
    <t>马延明</t>
  </si>
  <si>
    <t>杨川</t>
  </si>
  <si>
    <t>任晓聪</t>
  </si>
  <si>
    <t>基准分</t>
  </si>
  <si>
    <t>个人德育/基准</t>
  </si>
  <si>
    <t>贾晓浩</t>
  </si>
  <si>
    <t>朱悦</t>
  </si>
  <si>
    <t>李梦</t>
  </si>
  <si>
    <t>苏涧雯</t>
  </si>
  <si>
    <t>0</t>
  </si>
  <si>
    <t>宫汝景</t>
  </si>
  <si>
    <t>黄丁丁</t>
  </si>
  <si>
    <t>王明</t>
  </si>
  <si>
    <t>田雪铭</t>
  </si>
  <si>
    <t>杜洋</t>
  </si>
  <si>
    <t>王雅靖</t>
  </si>
  <si>
    <t>王国虎</t>
  </si>
  <si>
    <t>石硕</t>
  </si>
  <si>
    <t>孟祥宇</t>
  </si>
  <si>
    <t>王浩然</t>
  </si>
  <si>
    <t>潘惠媛</t>
  </si>
  <si>
    <t>张辉</t>
  </si>
  <si>
    <t>汤梦蝶</t>
  </si>
  <si>
    <t>阴慧敏</t>
  </si>
  <si>
    <t>李孟原</t>
  </si>
  <si>
    <t>万自杰</t>
  </si>
  <si>
    <t>张琳怡</t>
  </si>
  <si>
    <t>王飞</t>
  </si>
  <si>
    <t>池宇</t>
  </si>
  <si>
    <t>徐新勇</t>
  </si>
  <si>
    <t>2021210613</t>
  </si>
  <si>
    <t>刘文瑞</t>
  </si>
  <si>
    <t>许怀宇</t>
  </si>
  <si>
    <t>徐万里</t>
  </si>
  <si>
    <t>罗嘉</t>
  </si>
  <si>
    <t>刘浪</t>
  </si>
  <si>
    <t>范程宇</t>
  </si>
  <si>
    <t>卢智宇</t>
  </si>
  <si>
    <t>李龙静</t>
  </si>
  <si>
    <t>王栋栋</t>
  </si>
  <si>
    <t>蒋泽龙</t>
  </si>
  <si>
    <t>赵晓晴</t>
  </si>
  <si>
    <t>李国栋</t>
  </si>
  <si>
    <t>邢希贝</t>
  </si>
  <si>
    <t>王帅</t>
  </si>
  <si>
    <t>祝怀英</t>
  </si>
  <si>
    <t>金姝彤</t>
  </si>
  <si>
    <t>陈俊杰</t>
  </si>
  <si>
    <t>刘莹莹</t>
  </si>
  <si>
    <t>李阳</t>
  </si>
  <si>
    <t>廉开程</t>
  </si>
  <si>
    <t>魏少平</t>
  </si>
  <si>
    <t>邵月梅</t>
  </si>
  <si>
    <t>吴亚男</t>
  </si>
  <si>
    <t>苑泊盈</t>
  </si>
  <si>
    <t>于川</t>
  </si>
  <si>
    <t>杨田萌</t>
  </si>
  <si>
    <t>刘晓东</t>
  </si>
  <si>
    <t>刘文强</t>
  </si>
  <si>
    <t>马强</t>
  </si>
  <si>
    <t>赵志浩</t>
  </si>
  <si>
    <t>刘学治</t>
  </si>
  <si>
    <t>陈君</t>
  </si>
  <si>
    <t>周文睿</t>
  </si>
  <si>
    <t>德育基础分</t>
  </si>
  <si>
    <t>智育基础分</t>
  </si>
  <si>
    <t>文体基础分</t>
  </si>
  <si>
    <t>游恋</t>
  </si>
  <si>
    <t>韦标</t>
  </si>
  <si>
    <t>刘欢欢</t>
  </si>
  <si>
    <t>宋明欣</t>
  </si>
  <si>
    <t>牛婧雯</t>
  </si>
  <si>
    <t>万雨若</t>
  </si>
  <si>
    <t>邢雨菲</t>
  </si>
  <si>
    <t>李蒙</t>
  </si>
  <si>
    <t>王海柘</t>
  </si>
  <si>
    <t>杨晨璐</t>
  </si>
  <si>
    <t>李佳昕</t>
  </si>
  <si>
    <t>陈雪萱</t>
  </si>
  <si>
    <t>罗抒晗</t>
  </si>
  <si>
    <t>王亚卓</t>
  </si>
  <si>
    <t>周梦晗</t>
  </si>
  <si>
    <t>李思萌</t>
  </si>
  <si>
    <t>伍心怡</t>
  </si>
  <si>
    <t>孙雅倩</t>
  </si>
  <si>
    <t>曹瑜</t>
  </si>
  <si>
    <t>闫京瑞</t>
  </si>
  <si>
    <t>朱裕文</t>
  </si>
  <si>
    <t>曾宣凯</t>
  </si>
  <si>
    <t>陈沛含</t>
  </si>
  <si>
    <t>马源</t>
  </si>
  <si>
    <t>李文静</t>
  </si>
  <si>
    <t>林润静</t>
  </si>
  <si>
    <t>李瑶瑶</t>
  </si>
  <si>
    <t>孙鹤</t>
  </si>
  <si>
    <t>张怡欣</t>
  </si>
  <si>
    <t>余锦标</t>
  </si>
  <si>
    <t>王昆</t>
  </si>
  <si>
    <t>张悦</t>
  </si>
  <si>
    <t>尚鹏寅</t>
  </si>
  <si>
    <t>黄石雨</t>
  </si>
  <si>
    <t>李昀照</t>
  </si>
  <si>
    <t>陈茜</t>
  </si>
  <si>
    <t>彭然</t>
  </si>
  <si>
    <t>谭青松</t>
  </si>
  <si>
    <t>袁帅</t>
  </si>
  <si>
    <t>叶绮彤</t>
  </si>
  <si>
    <t>包育文</t>
  </si>
  <si>
    <t>徐凌婕</t>
  </si>
  <si>
    <t>马霖楠</t>
  </si>
  <si>
    <t>黄杰锐</t>
  </si>
  <si>
    <t>马霄慧</t>
  </si>
  <si>
    <t>王辰予</t>
  </si>
  <si>
    <t>康冉</t>
  </si>
  <si>
    <t>孙博</t>
  </si>
  <si>
    <t>裴茂辰</t>
  </si>
  <si>
    <t>陈思源</t>
  </si>
  <si>
    <t>钱锦秀</t>
  </si>
  <si>
    <t>尚春丽</t>
  </si>
  <si>
    <t>杨百玉</t>
  </si>
  <si>
    <t>张腾跃</t>
  </si>
  <si>
    <t>王乐琪</t>
  </si>
  <si>
    <t>金鹏</t>
  </si>
  <si>
    <t>石婷婷</t>
  </si>
  <si>
    <t>李晨</t>
  </si>
  <si>
    <t>陈一新</t>
  </si>
  <si>
    <t>刘莉莉</t>
  </si>
  <si>
    <t>王晓东</t>
  </si>
  <si>
    <t>姜峻韬</t>
  </si>
  <si>
    <t>李伟静</t>
  </si>
  <si>
    <t>张东伟</t>
  </si>
</sst>
</file>

<file path=xl/styles.xml><?xml version="1.0" encoding="utf-8"?>
<styleSheet xmlns="http://schemas.openxmlformats.org/spreadsheetml/2006/main" xmlns:xr9="http://schemas.microsoft.com/office/spreadsheetml/2016/revision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0_);[Red]\(0.0000000\)"/>
    <numFmt numFmtId="177" formatCode="0_);[Red]\(0\)"/>
    <numFmt numFmtId="178" formatCode="0.0000_ "/>
    <numFmt numFmtId="179" formatCode="0.0000000_ "/>
    <numFmt numFmtId="180" formatCode="0_ "/>
  </numFmts>
  <fonts count="29">
    <font>
      <sz val="11"/>
      <color theme="1"/>
      <name val="宋体"/>
      <charset val="134"/>
      <scheme val="minor"/>
    </font>
    <font>
      <sz val="11"/>
      <color theme="1"/>
      <name val="等线"/>
      <charset val="134"/>
    </font>
    <font>
      <sz val="11"/>
      <name val="等线"/>
      <charset val="134"/>
    </font>
    <font>
      <sz val="11"/>
      <color rgb="FF000000"/>
      <name val="等线"/>
      <charset val="134"/>
    </font>
    <font>
      <sz val="14"/>
      <color theme="1"/>
      <name val="等线"/>
      <charset val="134"/>
    </font>
    <font>
      <sz val="12"/>
      <color rgb="FF000000"/>
      <name val="等线"/>
      <charset val="134"/>
    </font>
    <font>
      <sz val="14"/>
      <color rgb="FF000000"/>
      <name val="等线"/>
      <charset val="134"/>
    </font>
    <font>
      <sz val="10.5"/>
      <color rgb="FF000000"/>
      <name val="等线"/>
      <charset val="134"/>
    </font>
    <font>
      <sz val="11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5" borderId="1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16" applyNumberFormat="0" applyAlignment="0" applyProtection="0">
      <alignment vertical="center"/>
    </xf>
    <xf numFmtId="0" fontId="18" fillId="7" borderId="17" applyNumberFormat="0" applyAlignment="0" applyProtection="0">
      <alignment vertical="center"/>
    </xf>
    <xf numFmtId="0" fontId="19" fillId="7" borderId="16" applyNumberFormat="0" applyAlignment="0" applyProtection="0">
      <alignment vertical="center"/>
    </xf>
    <xf numFmtId="0" fontId="20" fillId="8" borderId="18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</cellStyleXfs>
  <cellXfs count="100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177" fontId="1" fillId="0" borderId="3" xfId="0" applyNumberFormat="1" applyFont="1" applyFill="1" applyBorder="1" applyAlignment="1">
      <alignment horizontal="center" vertical="center" wrapText="1"/>
    </xf>
    <xf numFmtId="177" fontId="2" fillId="0" borderId="3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178" fontId="2" fillId="2" borderId="4" xfId="0" applyNumberFormat="1" applyFont="1" applyFill="1" applyBorder="1" applyAlignment="1">
      <alignment horizontal="center" vertical="center"/>
    </xf>
    <xf numFmtId="178" fontId="2" fillId="2" borderId="3" xfId="0" applyNumberFormat="1" applyFont="1" applyFill="1" applyBorder="1" applyAlignment="1">
      <alignment horizontal="center" vertical="center"/>
    </xf>
    <xf numFmtId="178" fontId="2" fillId="3" borderId="3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78" fontId="2" fillId="2" borderId="5" xfId="0" applyNumberFormat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 wrapText="1"/>
    </xf>
    <xf numFmtId="179" fontId="2" fillId="4" borderId="3" xfId="0" applyNumberFormat="1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 wrapText="1"/>
    </xf>
    <xf numFmtId="0" fontId="2" fillId="4" borderId="3" xfId="0" applyNumberFormat="1" applyFont="1" applyFill="1" applyBorder="1" applyAlignment="1">
      <alignment horizontal="center" vertical="center" wrapText="1"/>
    </xf>
    <xf numFmtId="178" fontId="1" fillId="0" borderId="3" xfId="0" applyNumberFormat="1" applyFont="1" applyFill="1" applyBorder="1" applyAlignment="1">
      <alignment horizontal="center" vertical="center"/>
    </xf>
    <xf numFmtId="178" fontId="3" fillId="0" borderId="3" xfId="0" applyNumberFormat="1" applyFont="1" applyFill="1" applyBorder="1" applyAlignment="1">
      <alignment horizontal="center" vertical="center"/>
    </xf>
    <xf numFmtId="178" fontId="2" fillId="0" borderId="4" xfId="0" applyNumberFormat="1" applyFont="1" applyFill="1" applyBorder="1" applyAlignment="1">
      <alignment horizontal="center" vertical="center"/>
    </xf>
    <xf numFmtId="178" fontId="2" fillId="0" borderId="3" xfId="0" applyNumberFormat="1" applyFont="1" applyFill="1" applyBorder="1" applyAlignment="1">
      <alignment horizontal="center" vertical="center"/>
    </xf>
    <xf numFmtId="178" fontId="1" fillId="0" borderId="5" xfId="0" applyNumberFormat="1" applyFont="1" applyFill="1" applyBorder="1" applyAlignment="1">
      <alignment horizontal="center" vertical="center"/>
    </xf>
    <xf numFmtId="178" fontId="3" fillId="3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178" fontId="2" fillId="0" borderId="5" xfId="0" applyNumberFormat="1" applyFont="1" applyFill="1" applyBorder="1" applyAlignment="1">
      <alignment horizontal="center" vertical="center"/>
    </xf>
    <xf numFmtId="179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76" fontId="2" fillId="4" borderId="3" xfId="0" applyNumberFormat="1" applyFont="1" applyFill="1" applyBorder="1" applyAlignment="1">
      <alignment horizontal="center" vertical="center" wrapText="1"/>
    </xf>
    <xf numFmtId="179" fontId="2" fillId="0" borderId="7" xfId="0" applyNumberFormat="1" applyFont="1" applyFill="1" applyBorder="1" applyAlignment="1">
      <alignment horizontal="center" vertical="center" wrapText="1"/>
    </xf>
    <xf numFmtId="177" fontId="2" fillId="0" borderId="3" xfId="0" applyNumberFormat="1" applyFont="1" applyFill="1" applyBorder="1" applyAlignment="1">
      <alignment horizontal="center" vertical="center" wrapText="1"/>
    </xf>
    <xf numFmtId="178" fontId="1" fillId="0" borderId="7" xfId="0" applyNumberFormat="1" applyFont="1" applyFill="1" applyBorder="1" applyAlignment="1">
      <alignment horizontal="center" vertical="center"/>
    </xf>
    <xf numFmtId="178" fontId="1" fillId="0" borderId="6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177" fontId="2" fillId="0" borderId="5" xfId="0" applyNumberFormat="1" applyFont="1" applyFill="1" applyBorder="1" applyAlignment="1">
      <alignment horizontal="center" vertical="center" wrapText="1"/>
    </xf>
    <xf numFmtId="177" fontId="1" fillId="0" borderId="5" xfId="0" applyNumberFormat="1" applyFont="1" applyFill="1" applyBorder="1" applyAlignment="1">
      <alignment horizontal="center" vertical="center" wrapText="1"/>
    </xf>
    <xf numFmtId="177" fontId="2" fillId="0" borderId="5" xfId="0" applyNumberFormat="1" applyFont="1" applyFill="1" applyBorder="1" applyAlignment="1">
      <alignment horizontal="center" vertical="center"/>
    </xf>
    <xf numFmtId="176" fontId="3" fillId="0" borderId="5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176" fontId="2" fillId="0" borderId="5" xfId="0" applyNumberFormat="1" applyFont="1" applyFill="1" applyBorder="1" applyAlignment="1">
      <alignment horizontal="center" vertical="center" wrapText="1"/>
    </xf>
    <xf numFmtId="179" fontId="2" fillId="4" borderId="5" xfId="0" applyNumberFormat="1" applyFont="1" applyFill="1" applyBorder="1" applyAlignment="1">
      <alignment horizontal="center" vertical="center" wrapText="1"/>
    </xf>
    <xf numFmtId="176" fontId="1" fillId="0" borderId="5" xfId="0" applyNumberFormat="1" applyFont="1" applyFill="1" applyBorder="1" applyAlignment="1">
      <alignment horizontal="center" vertical="center" wrapText="1"/>
    </xf>
    <xf numFmtId="0" fontId="2" fillId="4" borderId="5" xfId="0" applyNumberFormat="1" applyFont="1" applyFill="1" applyBorder="1" applyAlignment="1">
      <alignment horizontal="center" vertical="center" wrapText="1"/>
    </xf>
    <xf numFmtId="179" fontId="2" fillId="0" borderId="5" xfId="0" applyNumberFormat="1" applyFont="1" applyFill="1" applyBorder="1" applyAlignment="1">
      <alignment horizontal="center" vertical="center" wrapText="1"/>
    </xf>
    <xf numFmtId="176" fontId="2" fillId="4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 wrapText="1"/>
    </xf>
    <xf numFmtId="0" fontId="3" fillId="0" borderId="5" xfId="51" applyFont="1" applyBorder="1" applyAlignment="1">
      <alignment horizontal="center" vertical="center"/>
    </xf>
    <xf numFmtId="0" fontId="5" fillId="0" borderId="5" xfId="51" applyFont="1" applyBorder="1" applyAlignment="1">
      <alignment horizontal="center" vertical="center" wrapText="1"/>
    </xf>
    <xf numFmtId="0" fontId="6" fillId="0" borderId="5" xfId="51" applyFont="1" applyBorder="1" applyAlignment="1">
      <alignment horizontal="center" vertical="center" wrapText="1"/>
    </xf>
    <xf numFmtId="0" fontId="6" fillId="0" borderId="5" xfId="51" applyFont="1" applyBorder="1" applyAlignment="1" applyProtection="1">
      <alignment horizontal="center" vertical="center"/>
      <protection locked="0" hidden="1"/>
    </xf>
    <xf numFmtId="176" fontId="7" fillId="0" borderId="5" xfId="51" applyNumberFormat="1" applyFont="1" applyBorder="1" applyAlignment="1" applyProtection="1">
      <alignment horizontal="center" vertical="center" wrapText="1"/>
      <protection locked="0" hidden="1"/>
    </xf>
    <xf numFmtId="177" fontId="7" fillId="0" borderId="5" xfId="51" applyNumberFormat="1" applyFont="1" applyBorder="1" applyAlignment="1" applyProtection="1">
      <alignment horizontal="center" vertical="center" wrapText="1"/>
      <protection locked="0" hidden="1"/>
    </xf>
    <xf numFmtId="177" fontId="7" fillId="0" borderId="5" xfId="51" applyNumberFormat="1" applyFont="1" applyBorder="1" applyAlignment="1" applyProtection="1">
      <alignment horizontal="center" vertical="center"/>
      <protection locked="0" hidden="1"/>
    </xf>
    <xf numFmtId="176" fontId="7" fillId="0" borderId="5" xfId="51" applyNumberFormat="1" applyFont="1" applyBorder="1" applyAlignment="1" applyProtection="1">
      <alignment horizontal="center" vertical="center"/>
      <protection locked="0" hidden="1"/>
    </xf>
    <xf numFmtId="179" fontId="7" fillId="4" borderId="5" xfId="51" applyNumberFormat="1" applyFont="1" applyFill="1" applyBorder="1" applyAlignment="1" applyProtection="1">
      <alignment horizontal="center" vertical="center" wrapText="1"/>
      <protection locked="0" hidden="1"/>
    </xf>
    <xf numFmtId="0" fontId="7" fillId="0" borderId="5" xfId="51" applyFont="1" applyBorder="1" applyAlignment="1" applyProtection="1">
      <alignment horizontal="center" vertical="center" wrapText="1"/>
      <protection locked="0" hidden="1"/>
    </xf>
    <xf numFmtId="0" fontId="7" fillId="4" borderId="5" xfId="51" applyFont="1" applyFill="1" applyBorder="1" applyAlignment="1" applyProtection="1">
      <alignment horizontal="center" vertical="center" wrapText="1"/>
      <protection locked="0" hidden="1"/>
    </xf>
    <xf numFmtId="179" fontId="6" fillId="0" borderId="5" xfId="51" applyNumberFormat="1" applyFont="1" applyBorder="1" applyAlignment="1" applyProtection="1">
      <alignment horizontal="center" vertical="center" wrapText="1"/>
      <protection locked="0" hidden="1"/>
    </xf>
    <xf numFmtId="177" fontId="6" fillId="0" borderId="5" xfId="51" applyNumberFormat="1" applyFont="1" applyBorder="1" applyAlignment="1" applyProtection="1">
      <alignment horizontal="center" vertical="center" wrapText="1"/>
      <protection locked="0" hidden="1"/>
    </xf>
    <xf numFmtId="176" fontId="7" fillId="4" borderId="5" xfId="51" applyNumberFormat="1" applyFont="1" applyFill="1" applyBorder="1" applyAlignment="1" applyProtection="1">
      <alignment horizontal="center" vertical="center" wrapText="1"/>
      <protection locked="0" hidden="1"/>
    </xf>
    <xf numFmtId="176" fontId="3" fillId="0" borderId="3" xfId="0" applyNumberFormat="1" applyFont="1" applyFill="1" applyBorder="1" applyAlignment="1">
      <alignment horizontal="center" vertical="center" wrapText="1"/>
    </xf>
    <xf numFmtId="180" fontId="3" fillId="0" borderId="5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wrapText="1"/>
    </xf>
    <xf numFmtId="179" fontId="2" fillId="0" borderId="3" xfId="0" applyNumberFormat="1" applyFont="1" applyFill="1" applyBorder="1" applyAlignment="1">
      <alignment horizontal="center" vertical="center" wrapText="1"/>
    </xf>
    <xf numFmtId="0" fontId="8" fillId="0" borderId="1" xfId="50" applyNumberFormat="1" applyFont="1" applyFill="1" applyBorder="1" applyAlignment="1">
      <alignment horizontal="center" vertical="center"/>
    </xf>
    <xf numFmtId="0" fontId="1" fillId="0" borderId="1" xfId="50" applyNumberFormat="1" applyFont="1" applyFill="1" applyBorder="1" applyAlignment="1">
      <alignment horizontal="center" vertical="center"/>
    </xf>
    <xf numFmtId="0" fontId="1" fillId="0" borderId="1" xfId="50" applyNumberFormat="1" applyFont="1" applyFill="1" applyBorder="1" applyAlignment="1">
      <alignment horizont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3" xfId="51"/>
    <cellStyle name="常规 4" xfId="52"/>
  </cellStyles>
  <dxfs count="19">
    <dxf>
      <font>
        <color rgb="FF800080"/>
      </font>
      <fill>
        <patternFill patternType="solid">
          <bgColor rgb="FFFF99CC"/>
        </patternFill>
      </fill>
    </dxf>
    <dxf>
      <font>
        <color rgb="FF008000"/>
      </font>
      <fill>
        <patternFill patternType="solid">
          <bgColor rgb="FFCCFFCC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/>
  <dimension ref="A1:X16"/>
  <sheetViews>
    <sheetView workbookViewId="0">
      <selection activeCell="A1" sqref="A1:X16"/>
    </sheetView>
  </sheetViews>
  <sheetFormatPr defaultColWidth="9" defaultRowHeight="13.5"/>
  <cols>
    <col min="2" max="2" width="11.5" customWidth="1"/>
  </cols>
  <sheetData>
    <row r="1" ht="14.25" spans="1:24">
      <c r="A1" s="1" t="s">
        <v>12</v>
      </c>
      <c r="B1" s="2" t="s">
        <v>13</v>
      </c>
      <c r="C1" s="2" t="s">
        <v>14</v>
      </c>
      <c r="D1" s="2" t="s">
        <v>0</v>
      </c>
      <c r="E1" s="3" t="s">
        <v>15</v>
      </c>
      <c r="F1" s="4"/>
      <c r="G1" s="4"/>
      <c r="H1" s="4"/>
      <c r="I1" s="4"/>
      <c r="J1" s="20"/>
      <c r="K1" s="3" t="s">
        <v>16</v>
      </c>
      <c r="L1" s="3"/>
      <c r="M1" s="3"/>
      <c r="N1" s="3"/>
      <c r="O1" s="3"/>
      <c r="P1" s="3"/>
      <c r="Q1" s="3" t="s">
        <v>17</v>
      </c>
      <c r="R1" s="4"/>
      <c r="S1" s="4"/>
      <c r="T1" s="4"/>
      <c r="U1" s="4"/>
      <c r="V1" s="20"/>
      <c r="W1" s="34" t="s">
        <v>18</v>
      </c>
      <c r="X1" s="35" t="s">
        <v>19</v>
      </c>
    </row>
    <row r="2" ht="28.5" spans="1:24">
      <c r="A2" s="5"/>
      <c r="B2" s="6"/>
      <c r="C2" s="6"/>
      <c r="D2" s="6"/>
      <c r="E2" s="7" t="s">
        <v>20</v>
      </c>
      <c r="F2" s="8" t="s">
        <v>21</v>
      </c>
      <c r="G2" s="9" t="s">
        <v>22</v>
      </c>
      <c r="H2" s="10" t="s">
        <v>23</v>
      </c>
      <c r="I2" s="21" t="s">
        <v>24</v>
      </c>
      <c r="J2" s="22" t="s">
        <v>25</v>
      </c>
      <c r="K2" s="7" t="s">
        <v>20</v>
      </c>
      <c r="L2" s="23" t="s">
        <v>21</v>
      </c>
      <c r="M2" s="6" t="s">
        <v>22</v>
      </c>
      <c r="N2" s="6" t="s">
        <v>26</v>
      </c>
      <c r="O2" s="21" t="s">
        <v>27</v>
      </c>
      <c r="P2" s="24" t="s">
        <v>28</v>
      </c>
      <c r="Q2" s="7" t="s">
        <v>20</v>
      </c>
      <c r="R2" s="36" t="s">
        <v>21</v>
      </c>
      <c r="S2" s="6" t="s">
        <v>22</v>
      </c>
      <c r="T2" s="6" t="s">
        <v>30</v>
      </c>
      <c r="U2" s="21" t="s">
        <v>31</v>
      </c>
      <c r="V2" s="37" t="s">
        <v>32</v>
      </c>
      <c r="W2" s="38"/>
      <c r="X2" s="39"/>
    </row>
    <row r="3" ht="14.25" spans="1:24">
      <c r="A3" s="5">
        <v>1</v>
      </c>
      <c r="B3" s="11">
        <v>2021210616</v>
      </c>
      <c r="C3" s="11" t="s">
        <v>282</v>
      </c>
      <c r="D3" s="12" t="s">
        <v>9</v>
      </c>
      <c r="E3" s="13">
        <v>97.3625</v>
      </c>
      <c r="F3" s="14">
        <v>48.25</v>
      </c>
      <c r="G3" s="14">
        <v>0</v>
      </c>
      <c r="H3" s="15">
        <f t="shared" ref="H3:H16" si="0">E3+F3</f>
        <v>145.6125</v>
      </c>
      <c r="I3" s="13">
        <f t="shared" ref="I3:I16" si="1">H3/145.6125</f>
        <v>1</v>
      </c>
      <c r="J3" s="14">
        <f t="shared" ref="J3:J16" si="2">I3*100</f>
        <v>100</v>
      </c>
      <c r="K3" s="13">
        <v>90.534</v>
      </c>
      <c r="L3" s="25">
        <v>6.25122077045177</v>
      </c>
      <c r="M3" s="14">
        <v>0</v>
      </c>
      <c r="N3" s="26">
        <f t="shared" ref="N3:N16" si="3">K3+L3</f>
        <v>96.7852207704518</v>
      </c>
      <c r="O3" s="27">
        <f t="shared" ref="O3:O16" si="4">N3/97.5064</f>
        <v>0.992603775449117</v>
      </c>
      <c r="P3" s="28">
        <f t="shared" ref="P3:P16" si="5">O3*100</f>
        <v>99.2603775449117</v>
      </c>
      <c r="Q3" s="13">
        <v>100</v>
      </c>
      <c r="R3" s="14">
        <v>0</v>
      </c>
      <c r="S3" s="14">
        <v>0</v>
      </c>
      <c r="T3" s="14">
        <v>100</v>
      </c>
      <c r="U3" s="13">
        <f t="shared" ref="U3:U16" si="6">T3/100</f>
        <v>1</v>
      </c>
      <c r="V3" s="14">
        <v>100</v>
      </c>
      <c r="W3" s="40">
        <f t="shared" ref="W3:W16" si="7">J3*0.2+P3*0.7+V3*0.1</f>
        <v>99.4822642814382</v>
      </c>
      <c r="X3" s="5">
        <v>1</v>
      </c>
    </row>
    <row r="4" ht="14.25" spans="1:24">
      <c r="A4" s="5">
        <v>2</v>
      </c>
      <c r="B4" s="16">
        <v>2021210622</v>
      </c>
      <c r="C4" s="16" t="s">
        <v>283</v>
      </c>
      <c r="D4" s="17" t="s">
        <v>9</v>
      </c>
      <c r="E4" s="18">
        <v>97.7125</v>
      </c>
      <c r="F4" s="18">
        <v>12.7</v>
      </c>
      <c r="G4" s="18">
        <v>0</v>
      </c>
      <c r="H4" s="18">
        <f t="shared" si="0"/>
        <v>110.4125</v>
      </c>
      <c r="I4" s="13">
        <f t="shared" si="1"/>
        <v>0.758262511803588</v>
      </c>
      <c r="J4" s="18">
        <f t="shared" si="2"/>
        <v>75.8262511803588</v>
      </c>
      <c r="K4" s="18">
        <v>89.9733333333333</v>
      </c>
      <c r="L4" s="29">
        <v>7.53307142857143</v>
      </c>
      <c r="M4" s="18">
        <v>0</v>
      </c>
      <c r="N4" s="30">
        <f t="shared" si="3"/>
        <v>97.5064047619047</v>
      </c>
      <c r="O4" s="27">
        <f t="shared" si="4"/>
        <v>1.00000004883684</v>
      </c>
      <c r="P4" s="31">
        <f t="shared" si="5"/>
        <v>100.000004883684</v>
      </c>
      <c r="Q4" s="18">
        <v>100</v>
      </c>
      <c r="R4" s="18">
        <v>0</v>
      </c>
      <c r="S4" s="18">
        <v>0</v>
      </c>
      <c r="T4" s="18">
        <v>100</v>
      </c>
      <c r="U4" s="18">
        <f t="shared" si="6"/>
        <v>1</v>
      </c>
      <c r="V4" s="18">
        <v>100</v>
      </c>
      <c r="W4" s="41">
        <f t="shared" si="7"/>
        <v>95.1652536546508</v>
      </c>
      <c r="X4" s="5">
        <v>2</v>
      </c>
    </row>
    <row r="5" ht="14.25" spans="1:24">
      <c r="A5" s="5">
        <v>3</v>
      </c>
      <c r="B5" s="16">
        <v>2021210649</v>
      </c>
      <c r="C5" s="16" t="s">
        <v>284</v>
      </c>
      <c r="D5" s="17" t="s">
        <v>9</v>
      </c>
      <c r="E5" s="18">
        <v>97.14375</v>
      </c>
      <c r="F5" s="18">
        <v>13</v>
      </c>
      <c r="G5" s="18">
        <v>0</v>
      </c>
      <c r="H5" s="18">
        <f t="shared" si="0"/>
        <v>110.14375</v>
      </c>
      <c r="I5" s="13">
        <f t="shared" si="1"/>
        <v>0.756416859816293</v>
      </c>
      <c r="J5" s="18">
        <f t="shared" si="2"/>
        <v>75.6416859816293</v>
      </c>
      <c r="K5" s="18">
        <v>89.015</v>
      </c>
      <c r="L5" s="29">
        <v>6.53125</v>
      </c>
      <c r="M5" s="18">
        <v>0</v>
      </c>
      <c r="N5" s="32">
        <f t="shared" si="3"/>
        <v>95.54625</v>
      </c>
      <c r="O5" s="27">
        <f t="shared" si="4"/>
        <v>0.979897217003192</v>
      </c>
      <c r="P5" s="31">
        <f t="shared" si="5"/>
        <v>97.9897217003192</v>
      </c>
      <c r="Q5" s="18">
        <v>100</v>
      </c>
      <c r="R5" s="18">
        <v>0</v>
      </c>
      <c r="S5" s="18">
        <v>0</v>
      </c>
      <c r="T5" s="18">
        <v>100</v>
      </c>
      <c r="U5" s="18">
        <f t="shared" si="6"/>
        <v>1</v>
      </c>
      <c r="V5" s="18">
        <v>100</v>
      </c>
      <c r="W5" s="41">
        <f t="shared" si="7"/>
        <v>93.7211423865493</v>
      </c>
      <c r="X5" s="5">
        <v>3</v>
      </c>
    </row>
    <row r="6" ht="14.25" spans="1:24">
      <c r="A6" s="5">
        <v>4</v>
      </c>
      <c r="B6" s="19">
        <v>2021210644</v>
      </c>
      <c r="C6" s="16" t="s">
        <v>285</v>
      </c>
      <c r="D6" s="17" t="s">
        <v>9</v>
      </c>
      <c r="E6" s="18">
        <v>97.84375</v>
      </c>
      <c r="F6" s="18">
        <v>14.3</v>
      </c>
      <c r="G6" s="18">
        <v>0</v>
      </c>
      <c r="H6" s="18">
        <f t="shared" si="0"/>
        <v>112.14375</v>
      </c>
      <c r="I6" s="13">
        <f t="shared" si="1"/>
        <v>0.770151944372907</v>
      </c>
      <c r="J6" s="18">
        <f t="shared" si="2"/>
        <v>77.0151944372907</v>
      </c>
      <c r="K6" s="18">
        <v>90.1154</v>
      </c>
      <c r="L6" s="29">
        <v>0</v>
      </c>
      <c r="M6" s="18">
        <v>0</v>
      </c>
      <c r="N6" s="32">
        <f t="shared" si="3"/>
        <v>90.1154</v>
      </c>
      <c r="O6" s="27">
        <f t="shared" si="4"/>
        <v>0.924199847394632</v>
      </c>
      <c r="P6" s="31">
        <f t="shared" si="5"/>
        <v>92.4199847394632</v>
      </c>
      <c r="Q6" s="18">
        <v>100</v>
      </c>
      <c r="R6" s="18">
        <v>0</v>
      </c>
      <c r="S6" s="18">
        <v>0</v>
      </c>
      <c r="T6" s="18">
        <v>100</v>
      </c>
      <c r="U6" s="18">
        <f t="shared" si="6"/>
        <v>1</v>
      </c>
      <c r="V6" s="18">
        <v>100</v>
      </c>
      <c r="W6" s="41">
        <f t="shared" si="7"/>
        <v>90.0970282050824</v>
      </c>
      <c r="X6" s="5">
        <v>4</v>
      </c>
    </row>
    <row r="7" ht="14.25" spans="1:24">
      <c r="A7" s="5">
        <v>5</v>
      </c>
      <c r="B7" s="16">
        <v>2021210675</v>
      </c>
      <c r="C7" s="16" t="s">
        <v>286</v>
      </c>
      <c r="D7" s="17" t="s">
        <v>9</v>
      </c>
      <c r="E7" s="18">
        <v>94.275</v>
      </c>
      <c r="F7" s="18">
        <v>1.5</v>
      </c>
      <c r="G7" s="18">
        <v>0</v>
      </c>
      <c r="H7" s="18">
        <f t="shared" si="0"/>
        <v>95.775</v>
      </c>
      <c r="I7" s="13">
        <f t="shared" si="1"/>
        <v>0.657738861704867</v>
      </c>
      <c r="J7" s="18">
        <f t="shared" si="2"/>
        <v>65.7738861704867</v>
      </c>
      <c r="K7" s="18">
        <v>89.4005555555556</v>
      </c>
      <c r="L7" s="29">
        <v>3.125</v>
      </c>
      <c r="M7" s="18">
        <v>0</v>
      </c>
      <c r="N7" s="32">
        <f t="shared" si="3"/>
        <v>92.5255555555556</v>
      </c>
      <c r="O7" s="27">
        <f t="shared" si="4"/>
        <v>0.948917769044448</v>
      </c>
      <c r="P7" s="31">
        <f t="shared" si="5"/>
        <v>94.8917769044448</v>
      </c>
      <c r="Q7" s="18">
        <v>100</v>
      </c>
      <c r="R7" s="18">
        <v>0</v>
      </c>
      <c r="S7" s="18">
        <v>0</v>
      </c>
      <c r="T7" s="18">
        <v>100</v>
      </c>
      <c r="U7" s="18">
        <f t="shared" si="6"/>
        <v>1</v>
      </c>
      <c r="V7" s="18">
        <v>100</v>
      </c>
      <c r="W7" s="41">
        <f t="shared" si="7"/>
        <v>89.5790210672087</v>
      </c>
      <c r="X7" s="5">
        <v>5</v>
      </c>
    </row>
    <row r="8" ht="14.25" spans="1:24">
      <c r="A8" s="5">
        <v>6</v>
      </c>
      <c r="B8" s="16">
        <v>2021210647</v>
      </c>
      <c r="C8" s="16" t="s">
        <v>287</v>
      </c>
      <c r="D8" s="17" t="s">
        <v>9</v>
      </c>
      <c r="E8" s="18">
        <v>93.96875</v>
      </c>
      <c r="F8" s="18">
        <v>14</v>
      </c>
      <c r="G8" s="18">
        <v>0</v>
      </c>
      <c r="H8" s="18">
        <f t="shared" si="0"/>
        <v>107.96875</v>
      </c>
      <c r="I8" s="13">
        <f t="shared" si="1"/>
        <v>0.741479955360975</v>
      </c>
      <c r="J8" s="18">
        <f t="shared" si="2"/>
        <v>74.1479955360975</v>
      </c>
      <c r="K8" s="18">
        <v>89.3605555555555</v>
      </c>
      <c r="L8" s="29">
        <v>0</v>
      </c>
      <c r="M8" s="18">
        <v>0</v>
      </c>
      <c r="N8" s="32">
        <f t="shared" si="3"/>
        <v>89.3605555555555</v>
      </c>
      <c r="O8" s="27">
        <f t="shared" si="4"/>
        <v>0.916458361251728</v>
      </c>
      <c r="P8" s="31">
        <f t="shared" si="5"/>
        <v>91.6458361251728</v>
      </c>
      <c r="Q8" s="18">
        <v>100</v>
      </c>
      <c r="R8" s="18">
        <v>0</v>
      </c>
      <c r="S8" s="18">
        <v>0</v>
      </c>
      <c r="T8" s="18">
        <v>100</v>
      </c>
      <c r="U8" s="18">
        <f t="shared" si="6"/>
        <v>1</v>
      </c>
      <c r="V8" s="18">
        <v>100</v>
      </c>
      <c r="W8" s="41">
        <f t="shared" si="7"/>
        <v>88.9816843948405</v>
      </c>
      <c r="X8" s="5">
        <v>6</v>
      </c>
    </row>
    <row r="9" ht="14.25" spans="1:24">
      <c r="A9" s="5">
        <v>7</v>
      </c>
      <c r="B9" s="16">
        <v>2021215358</v>
      </c>
      <c r="C9" s="16" t="s">
        <v>288</v>
      </c>
      <c r="D9" s="17" t="s">
        <v>9</v>
      </c>
      <c r="E9" s="18">
        <v>97.58125</v>
      </c>
      <c r="F9" s="18">
        <v>2</v>
      </c>
      <c r="G9" s="18">
        <v>0</v>
      </c>
      <c r="H9" s="18">
        <f t="shared" si="0"/>
        <v>99.58125</v>
      </c>
      <c r="I9" s="13">
        <f t="shared" si="1"/>
        <v>0.683878444501674</v>
      </c>
      <c r="J9" s="18">
        <f t="shared" si="2"/>
        <v>68.3878444501674</v>
      </c>
      <c r="K9" s="18">
        <v>90.3733333333333</v>
      </c>
      <c r="L9" s="29">
        <v>0</v>
      </c>
      <c r="M9" s="18">
        <v>0</v>
      </c>
      <c r="N9" s="32">
        <f t="shared" si="3"/>
        <v>90.3733333333333</v>
      </c>
      <c r="O9" s="27">
        <f t="shared" si="4"/>
        <v>0.926845143840131</v>
      </c>
      <c r="P9" s="31">
        <f t="shared" si="5"/>
        <v>92.6845143840131</v>
      </c>
      <c r="Q9" s="18">
        <v>100</v>
      </c>
      <c r="R9" s="18">
        <v>0</v>
      </c>
      <c r="S9" s="18">
        <v>0</v>
      </c>
      <c r="T9" s="18">
        <v>100</v>
      </c>
      <c r="U9" s="18">
        <f t="shared" si="6"/>
        <v>1</v>
      </c>
      <c r="V9" s="18">
        <v>100</v>
      </c>
      <c r="W9" s="41">
        <f t="shared" si="7"/>
        <v>88.5567289588426</v>
      </c>
      <c r="X9" s="5">
        <v>7</v>
      </c>
    </row>
    <row r="10" ht="14.25" spans="1:24">
      <c r="A10" s="5">
        <v>8</v>
      </c>
      <c r="B10" s="16">
        <v>2021210621</v>
      </c>
      <c r="C10" s="16" t="s">
        <v>289</v>
      </c>
      <c r="D10" s="17" t="s">
        <v>9</v>
      </c>
      <c r="E10" s="18">
        <v>97.5375</v>
      </c>
      <c r="F10" s="18">
        <v>5.5</v>
      </c>
      <c r="G10" s="18">
        <v>0</v>
      </c>
      <c r="H10" s="18">
        <f t="shared" si="0"/>
        <v>103.0375</v>
      </c>
      <c r="I10" s="13">
        <f t="shared" si="1"/>
        <v>0.707614387501073</v>
      </c>
      <c r="J10" s="18">
        <f t="shared" si="2"/>
        <v>70.7614387501073</v>
      </c>
      <c r="K10" s="18">
        <v>89.2314285714286</v>
      </c>
      <c r="L10" s="29">
        <v>0.1875</v>
      </c>
      <c r="M10" s="18">
        <v>0</v>
      </c>
      <c r="N10" s="32">
        <f t="shared" si="3"/>
        <v>89.4189285714286</v>
      </c>
      <c r="O10" s="27">
        <f t="shared" si="4"/>
        <v>0.917057019553882</v>
      </c>
      <c r="P10" s="31">
        <f t="shared" si="5"/>
        <v>91.7057019553882</v>
      </c>
      <c r="Q10" s="18">
        <v>100</v>
      </c>
      <c r="R10" s="18">
        <v>0</v>
      </c>
      <c r="S10" s="18">
        <v>0</v>
      </c>
      <c r="T10" s="18">
        <v>100</v>
      </c>
      <c r="U10" s="18">
        <f t="shared" si="6"/>
        <v>1</v>
      </c>
      <c r="V10" s="18">
        <v>100</v>
      </c>
      <c r="W10" s="41">
        <f t="shared" si="7"/>
        <v>88.3462791187932</v>
      </c>
      <c r="X10" s="5">
        <v>8</v>
      </c>
    </row>
    <row r="11" ht="14.25" spans="1:24">
      <c r="A11" s="5">
        <v>9</v>
      </c>
      <c r="B11" s="16">
        <v>2021210593</v>
      </c>
      <c r="C11" s="16" t="s">
        <v>290</v>
      </c>
      <c r="D11" s="17" t="s">
        <v>9</v>
      </c>
      <c r="E11" s="18">
        <v>97.14375</v>
      </c>
      <c r="F11" s="18">
        <v>9.2</v>
      </c>
      <c r="G11" s="18">
        <v>0</v>
      </c>
      <c r="H11" s="18">
        <f t="shared" si="0"/>
        <v>106.34375</v>
      </c>
      <c r="I11" s="13">
        <f t="shared" si="1"/>
        <v>0.730320199158726</v>
      </c>
      <c r="J11" s="18">
        <f t="shared" si="2"/>
        <v>73.0320199158726</v>
      </c>
      <c r="K11" s="18">
        <v>83.65</v>
      </c>
      <c r="L11" s="29">
        <v>1.875</v>
      </c>
      <c r="M11" s="18">
        <v>0</v>
      </c>
      <c r="N11" s="32">
        <f t="shared" si="3"/>
        <v>85.525</v>
      </c>
      <c r="O11" s="27">
        <f t="shared" si="4"/>
        <v>0.877121911997572</v>
      </c>
      <c r="P11" s="31">
        <f t="shared" si="5"/>
        <v>87.7121911997571</v>
      </c>
      <c r="Q11" s="18">
        <v>100</v>
      </c>
      <c r="R11" s="18">
        <v>0</v>
      </c>
      <c r="S11" s="18">
        <v>0</v>
      </c>
      <c r="T11" s="18">
        <v>100</v>
      </c>
      <c r="U11" s="18">
        <f t="shared" si="6"/>
        <v>1</v>
      </c>
      <c r="V11" s="18">
        <v>100</v>
      </c>
      <c r="W11" s="41">
        <f t="shared" si="7"/>
        <v>86.0049378230045</v>
      </c>
      <c r="X11" s="5">
        <v>9</v>
      </c>
    </row>
    <row r="12" ht="14.25" spans="1:24">
      <c r="A12" s="5">
        <v>10</v>
      </c>
      <c r="B12" s="16">
        <v>2021210667</v>
      </c>
      <c r="C12" s="16" t="s">
        <v>291</v>
      </c>
      <c r="D12" s="17" t="s">
        <v>9</v>
      </c>
      <c r="E12" s="18">
        <v>94.3625</v>
      </c>
      <c r="F12" s="18">
        <v>3</v>
      </c>
      <c r="G12" s="18">
        <v>0</v>
      </c>
      <c r="H12" s="18">
        <f t="shared" si="0"/>
        <v>97.3625</v>
      </c>
      <c r="I12" s="13">
        <f t="shared" si="1"/>
        <v>0.66864108507168</v>
      </c>
      <c r="J12" s="18">
        <f t="shared" si="2"/>
        <v>66.864108507168</v>
      </c>
      <c r="K12" s="18">
        <v>87.2377777777778</v>
      </c>
      <c r="L12" s="29">
        <v>0</v>
      </c>
      <c r="M12" s="18">
        <v>0</v>
      </c>
      <c r="N12" s="32">
        <f t="shared" si="3"/>
        <v>87.2377777777778</v>
      </c>
      <c r="O12" s="27">
        <f t="shared" si="4"/>
        <v>0.894687710527492</v>
      </c>
      <c r="P12" s="31">
        <f t="shared" si="5"/>
        <v>89.4687710527491</v>
      </c>
      <c r="Q12" s="18">
        <v>100</v>
      </c>
      <c r="R12" s="18">
        <v>0</v>
      </c>
      <c r="S12" s="18">
        <v>0</v>
      </c>
      <c r="T12" s="18">
        <v>100</v>
      </c>
      <c r="U12" s="18">
        <f t="shared" si="6"/>
        <v>1</v>
      </c>
      <c r="V12" s="18">
        <v>100</v>
      </c>
      <c r="W12" s="41">
        <f t="shared" si="7"/>
        <v>86.000961438358</v>
      </c>
      <c r="X12" s="5">
        <v>10</v>
      </c>
    </row>
    <row r="13" ht="14.25" spans="1:24">
      <c r="A13" s="5">
        <v>11</v>
      </c>
      <c r="B13" s="16">
        <v>2021210627</v>
      </c>
      <c r="C13" s="16" t="s">
        <v>292</v>
      </c>
      <c r="D13" s="17" t="s">
        <v>9</v>
      </c>
      <c r="E13" s="18">
        <v>97.625</v>
      </c>
      <c r="F13" s="18">
        <v>5.1</v>
      </c>
      <c r="G13" s="18">
        <v>0</v>
      </c>
      <c r="H13" s="18">
        <f t="shared" si="0"/>
        <v>102.725</v>
      </c>
      <c r="I13" s="13">
        <f t="shared" si="1"/>
        <v>0.705468280539102</v>
      </c>
      <c r="J13" s="18">
        <f t="shared" si="2"/>
        <v>70.5468280539102</v>
      </c>
      <c r="K13" s="18">
        <v>85.3513333333333</v>
      </c>
      <c r="L13" s="29">
        <v>0</v>
      </c>
      <c r="M13" s="18">
        <v>0</v>
      </c>
      <c r="N13" s="32">
        <f t="shared" si="3"/>
        <v>85.3513333333333</v>
      </c>
      <c r="O13" s="27">
        <f t="shared" si="4"/>
        <v>0.875340832328271</v>
      </c>
      <c r="P13" s="31">
        <f t="shared" si="5"/>
        <v>87.5340832328271</v>
      </c>
      <c r="Q13" s="18">
        <v>100</v>
      </c>
      <c r="R13" s="18">
        <v>0</v>
      </c>
      <c r="S13" s="18">
        <v>0</v>
      </c>
      <c r="T13" s="18">
        <v>100</v>
      </c>
      <c r="U13" s="18">
        <f t="shared" si="6"/>
        <v>1</v>
      </c>
      <c r="V13" s="18">
        <v>100</v>
      </c>
      <c r="W13" s="41">
        <f t="shared" si="7"/>
        <v>85.383223873761</v>
      </c>
      <c r="X13" s="5">
        <v>11</v>
      </c>
    </row>
    <row r="14" ht="14.25" spans="1:24">
      <c r="A14" s="5">
        <v>12</v>
      </c>
      <c r="B14" s="16">
        <v>2021210651</v>
      </c>
      <c r="C14" s="16" t="s">
        <v>293</v>
      </c>
      <c r="D14" s="17" t="s">
        <v>9</v>
      </c>
      <c r="E14" s="18">
        <v>97.0125</v>
      </c>
      <c r="F14" s="18">
        <v>14</v>
      </c>
      <c r="G14" s="18">
        <v>0</v>
      </c>
      <c r="H14" s="18">
        <f t="shared" si="0"/>
        <v>111.0125</v>
      </c>
      <c r="I14" s="13">
        <f t="shared" si="1"/>
        <v>0.762383037170573</v>
      </c>
      <c r="J14" s="18">
        <f t="shared" si="2"/>
        <v>76.2383037170572</v>
      </c>
      <c r="K14" s="18">
        <v>80.2933333333333</v>
      </c>
      <c r="L14" s="33">
        <v>3.45625</v>
      </c>
      <c r="M14" s="18">
        <v>0</v>
      </c>
      <c r="N14" s="32">
        <f t="shared" si="3"/>
        <v>83.7495833333333</v>
      </c>
      <c r="O14" s="27">
        <f t="shared" si="4"/>
        <v>0.858913705493519</v>
      </c>
      <c r="P14" s="31">
        <f t="shared" si="5"/>
        <v>85.8913705493519</v>
      </c>
      <c r="Q14" s="18">
        <v>100</v>
      </c>
      <c r="R14" s="18">
        <v>0</v>
      </c>
      <c r="S14" s="18">
        <v>0</v>
      </c>
      <c r="T14" s="18">
        <v>100</v>
      </c>
      <c r="U14" s="18">
        <f t="shared" si="6"/>
        <v>1</v>
      </c>
      <c r="V14" s="18">
        <v>100</v>
      </c>
      <c r="W14" s="41">
        <f t="shared" si="7"/>
        <v>85.3716201279578</v>
      </c>
      <c r="X14" s="5">
        <v>12</v>
      </c>
    </row>
    <row r="15" ht="14.25" spans="1:24">
      <c r="A15" s="5">
        <v>13</v>
      </c>
      <c r="B15" s="16">
        <v>2021215329</v>
      </c>
      <c r="C15" s="16" t="s">
        <v>294</v>
      </c>
      <c r="D15" s="17" t="s">
        <v>9</v>
      </c>
      <c r="E15" s="18">
        <v>97.5375</v>
      </c>
      <c r="F15" s="18">
        <v>0</v>
      </c>
      <c r="G15" s="18">
        <v>0</v>
      </c>
      <c r="H15" s="18">
        <f t="shared" si="0"/>
        <v>97.5375</v>
      </c>
      <c r="I15" s="13">
        <f t="shared" si="1"/>
        <v>0.669842904970384</v>
      </c>
      <c r="J15" s="18">
        <f t="shared" si="2"/>
        <v>66.9842904970384</v>
      </c>
      <c r="K15" s="18">
        <v>82.2358823529412</v>
      </c>
      <c r="L15" s="29">
        <v>3</v>
      </c>
      <c r="M15" s="18">
        <v>0</v>
      </c>
      <c r="N15" s="32">
        <f t="shared" si="3"/>
        <v>85.2358823529412</v>
      </c>
      <c r="O15" s="27">
        <f t="shared" si="4"/>
        <v>0.87415679743013</v>
      </c>
      <c r="P15" s="31">
        <f t="shared" si="5"/>
        <v>87.415679743013</v>
      </c>
      <c r="Q15" s="18">
        <v>100</v>
      </c>
      <c r="R15" s="18">
        <v>0</v>
      </c>
      <c r="S15" s="18">
        <v>0</v>
      </c>
      <c r="T15" s="18">
        <v>100</v>
      </c>
      <c r="U15" s="18">
        <f t="shared" si="6"/>
        <v>1</v>
      </c>
      <c r="V15" s="18">
        <v>100</v>
      </c>
      <c r="W15" s="41">
        <f t="shared" si="7"/>
        <v>84.5878339195168</v>
      </c>
      <c r="X15" s="5">
        <v>13</v>
      </c>
    </row>
    <row r="16" ht="14.25" spans="1:24">
      <c r="A16" s="5">
        <v>14</v>
      </c>
      <c r="B16" s="16">
        <v>2021215373</v>
      </c>
      <c r="C16" s="16" t="s">
        <v>295</v>
      </c>
      <c r="D16" s="17" t="s">
        <v>9</v>
      </c>
      <c r="E16" s="18">
        <v>97.05625</v>
      </c>
      <c r="F16" s="18">
        <v>0</v>
      </c>
      <c r="G16" s="18">
        <v>0</v>
      </c>
      <c r="H16" s="18">
        <f t="shared" si="0"/>
        <v>97.05625</v>
      </c>
      <c r="I16" s="13">
        <f t="shared" si="1"/>
        <v>0.666537900248948</v>
      </c>
      <c r="J16" s="18">
        <f t="shared" si="2"/>
        <v>66.6537900248948</v>
      </c>
      <c r="K16" s="18">
        <v>83.025</v>
      </c>
      <c r="L16" s="29">
        <v>0</v>
      </c>
      <c r="M16" s="18">
        <v>0</v>
      </c>
      <c r="N16" s="32">
        <f t="shared" si="3"/>
        <v>83.025</v>
      </c>
      <c r="O16" s="27">
        <f t="shared" si="4"/>
        <v>0.851482569349294</v>
      </c>
      <c r="P16" s="31">
        <f t="shared" si="5"/>
        <v>85.1482569349294</v>
      </c>
      <c r="Q16" s="18">
        <v>100</v>
      </c>
      <c r="R16" s="18">
        <v>0</v>
      </c>
      <c r="S16" s="18">
        <v>0</v>
      </c>
      <c r="T16" s="18">
        <v>100</v>
      </c>
      <c r="U16" s="18">
        <f t="shared" si="6"/>
        <v>1</v>
      </c>
      <c r="V16" s="18">
        <v>100</v>
      </c>
      <c r="W16" s="41">
        <f t="shared" si="7"/>
        <v>82.9345378594296</v>
      </c>
      <c r="X16" s="5">
        <v>14</v>
      </c>
    </row>
  </sheetData>
  <mergeCells count="9">
    <mergeCell ref="E1:J1"/>
    <mergeCell ref="K1:P1"/>
    <mergeCell ref="Q1:V1"/>
    <mergeCell ref="A1:A2"/>
    <mergeCell ref="B1:B2"/>
    <mergeCell ref="C1:C2"/>
    <mergeCell ref="D1:D2"/>
    <mergeCell ref="W1:W2"/>
    <mergeCell ref="X1:X2"/>
  </mergeCells>
  <conditionalFormatting sqref="C4:C16">
    <cfRule type="cellIs" dxfId="0" priority="2" stopIfTrue="1" operator="between">
      <formula>60</formula>
      <formula>79</formula>
    </cfRule>
    <cfRule type="cellIs" dxfId="1" priority="1" stopIfTrue="1" operator="lessThan">
      <formula>60</formula>
    </cfRule>
  </conditionalFormatting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:X33"/>
  <sheetViews>
    <sheetView topLeftCell="J1" workbookViewId="0">
      <selection activeCell="W3" sqref="W3:X33"/>
    </sheetView>
  </sheetViews>
  <sheetFormatPr defaultColWidth="9" defaultRowHeight="13.5"/>
  <cols>
    <col min="2" max="2" width="11.5"/>
    <col min="5" max="5" width="12.625"/>
    <col min="8" max="11" width="12.625"/>
    <col min="14" max="16" width="12.625"/>
    <col min="21" max="23" width="12.625"/>
  </cols>
  <sheetData>
    <row r="1" ht="14.25" spans="1:24">
      <c r="A1" s="42" t="s">
        <v>12</v>
      </c>
      <c r="B1" s="43" t="s">
        <v>13</v>
      </c>
      <c r="C1" s="43" t="s">
        <v>14</v>
      </c>
      <c r="D1" s="50" t="s">
        <v>0</v>
      </c>
      <c r="E1" s="50" t="s">
        <v>15</v>
      </c>
      <c r="F1" s="50"/>
      <c r="G1" s="50"/>
      <c r="H1" s="50"/>
      <c r="I1" s="50"/>
      <c r="J1" s="50"/>
      <c r="K1" s="50" t="s">
        <v>16</v>
      </c>
      <c r="L1" s="50"/>
      <c r="M1" s="50"/>
      <c r="N1" s="50"/>
      <c r="O1" s="50"/>
      <c r="P1" s="50"/>
      <c r="Q1" s="50" t="s">
        <v>17</v>
      </c>
      <c r="R1" s="50"/>
      <c r="S1" s="50"/>
      <c r="T1" s="50"/>
      <c r="U1" s="50"/>
      <c r="V1" s="50"/>
      <c r="W1" s="55" t="s">
        <v>18</v>
      </c>
      <c r="X1" s="45" t="s">
        <v>19</v>
      </c>
    </row>
    <row r="2" ht="28.5" spans="1:24">
      <c r="A2" s="42"/>
      <c r="B2" s="43"/>
      <c r="C2" s="43"/>
      <c r="D2" s="50"/>
      <c r="E2" s="45" t="s">
        <v>229</v>
      </c>
      <c r="F2" s="46" t="s">
        <v>21</v>
      </c>
      <c r="G2" s="47" t="s">
        <v>22</v>
      </c>
      <c r="H2" s="48" t="s">
        <v>23</v>
      </c>
      <c r="I2" s="51" t="s">
        <v>24</v>
      </c>
      <c r="J2" s="52" t="s">
        <v>25</v>
      </c>
      <c r="K2" s="43" t="s">
        <v>230</v>
      </c>
      <c r="L2" s="53" t="s">
        <v>21</v>
      </c>
      <c r="M2" s="43" t="s">
        <v>22</v>
      </c>
      <c r="N2" s="43" t="s">
        <v>26</v>
      </c>
      <c r="O2" s="51" t="s">
        <v>27</v>
      </c>
      <c r="P2" s="54" t="s">
        <v>28</v>
      </c>
      <c r="Q2" s="43" t="s">
        <v>231</v>
      </c>
      <c r="R2" s="51" t="s">
        <v>21</v>
      </c>
      <c r="S2" s="43" t="s">
        <v>22</v>
      </c>
      <c r="T2" s="43" t="s">
        <v>30</v>
      </c>
      <c r="U2" s="51" t="s">
        <v>31</v>
      </c>
      <c r="V2" s="56" t="s">
        <v>32</v>
      </c>
      <c r="W2" s="55"/>
      <c r="X2" s="45"/>
    </row>
    <row r="3" ht="14.25" spans="1:24">
      <c r="A3" s="44">
        <v>1</v>
      </c>
      <c r="B3" s="44">
        <v>2021210653</v>
      </c>
      <c r="C3" s="44" t="s">
        <v>232</v>
      </c>
      <c r="D3" s="44" t="s">
        <v>7</v>
      </c>
      <c r="E3" s="44">
        <v>96.1038461538462</v>
      </c>
      <c r="F3" s="44">
        <v>0</v>
      </c>
      <c r="G3" s="44">
        <v>0</v>
      </c>
      <c r="H3" s="44">
        <v>96.1038461538462</v>
      </c>
      <c r="I3" s="44">
        <v>0.80444930942339</v>
      </c>
      <c r="J3" s="44">
        <v>80.444930942339</v>
      </c>
      <c r="K3" s="44">
        <v>87.4987142857143</v>
      </c>
      <c r="L3" s="44">
        <v>16</v>
      </c>
      <c r="M3" s="44">
        <v>0</v>
      </c>
      <c r="N3" s="44">
        <v>103.498714285714</v>
      </c>
      <c r="O3" s="44">
        <v>1</v>
      </c>
      <c r="P3" s="44">
        <v>100</v>
      </c>
      <c r="Q3" s="44">
        <v>100</v>
      </c>
      <c r="R3" s="44">
        <v>0</v>
      </c>
      <c r="S3" s="44">
        <v>0</v>
      </c>
      <c r="T3" s="44">
        <v>100</v>
      </c>
      <c r="U3" s="44">
        <v>0.872037253431467</v>
      </c>
      <c r="V3" s="44">
        <v>87.2037253431467</v>
      </c>
      <c r="W3" s="44">
        <v>94.8093587227825</v>
      </c>
      <c r="X3" s="44">
        <v>1</v>
      </c>
    </row>
    <row r="4" ht="14.25" spans="1:24">
      <c r="A4" s="44">
        <v>2</v>
      </c>
      <c r="B4" s="44">
        <v>2021210654</v>
      </c>
      <c r="C4" s="44" t="s">
        <v>233</v>
      </c>
      <c r="D4" s="44" t="s">
        <v>7</v>
      </c>
      <c r="E4" s="44">
        <v>98.0365384615384</v>
      </c>
      <c r="F4" s="44">
        <v>7</v>
      </c>
      <c r="G4" s="44">
        <v>0</v>
      </c>
      <c r="H4" s="44">
        <v>105.036538461538</v>
      </c>
      <c r="I4" s="44">
        <v>0.879221531824471</v>
      </c>
      <c r="J4" s="44">
        <v>87.9221531824471</v>
      </c>
      <c r="K4" s="44">
        <v>89.8066666666667</v>
      </c>
      <c r="L4" s="44">
        <v>5.167</v>
      </c>
      <c r="M4" s="44">
        <v>0</v>
      </c>
      <c r="N4" s="44">
        <v>94.9736666666667</v>
      </c>
      <c r="O4" s="44">
        <v>0.917631366941296</v>
      </c>
      <c r="P4" s="44">
        <v>91.7631366941296</v>
      </c>
      <c r="Q4" s="44">
        <v>100</v>
      </c>
      <c r="R4" s="44">
        <v>0</v>
      </c>
      <c r="S4" s="44">
        <v>0</v>
      </c>
      <c r="T4" s="44">
        <v>100</v>
      </c>
      <c r="U4" s="44">
        <v>0.872037253431467</v>
      </c>
      <c r="V4" s="44">
        <v>87.2037253431467</v>
      </c>
      <c r="W4" s="44">
        <v>90.5389988566948</v>
      </c>
      <c r="X4" s="44">
        <v>2</v>
      </c>
    </row>
    <row r="5" ht="14.25" spans="1:24">
      <c r="A5" s="44">
        <v>3</v>
      </c>
      <c r="B5" s="44">
        <v>2021210679</v>
      </c>
      <c r="C5" s="44" t="s">
        <v>234</v>
      </c>
      <c r="D5" s="44" t="s">
        <v>7</v>
      </c>
      <c r="E5" s="44">
        <v>102.292307692308</v>
      </c>
      <c r="F5" s="44">
        <v>16.6</v>
      </c>
      <c r="G5" s="44">
        <v>0</v>
      </c>
      <c r="H5" s="44">
        <v>118.892307692308</v>
      </c>
      <c r="I5" s="44">
        <v>0.995202987669424</v>
      </c>
      <c r="J5" s="44">
        <v>99.5202987669424</v>
      </c>
      <c r="K5" s="44">
        <v>85.2466666666667</v>
      </c>
      <c r="L5" s="44">
        <v>2.263</v>
      </c>
      <c r="M5" s="44">
        <v>0</v>
      </c>
      <c r="N5" s="44">
        <v>87.5096666666667</v>
      </c>
      <c r="O5" s="44">
        <v>0.845514529050971</v>
      </c>
      <c r="P5" s="44">
        <v>84.5514529050971</v>
      </c>
      <c r="Q5" s="44">
        <v>100</v>
      </c>
      <c r="R5" s="44">
        <v>0</v>
      </c>
      <c r="S5" s="44">
        <v>0</v>
      </c>
      <c r="T5" s="44">
        <v>100</v>
      </c>
      <c r="U5" s="44">
        <v>0.872037253431467</v>
      </c>
      <c r="V5" s="44">
        <v>87.2037253431467</v>
      </c>
      <c r="W5" s="44">
        <v>87.8104493212711</v>
      </c>
      <c r="X5" s="44">
        <v>3</v>
      </c>
    </row>
    <row r="6" ht="14.25" spans="1:24">
      <c r="A6" s="44">
        <v>4</v>
      </c>
      <c r="B6" s="44">
        <v>2021210670</v>
      </c>
      <c r="C6" s="44" t="s">
        <v>235</v>
      </c>
      <c r="D6" s="44" t="s">
        <v>7</v>
      </c>
      <c r="E6" s="44">
        <v>102.596153846154</v>
      </c>
      <c r="F6" s="44">
        <v>10.6</v>
      </c>
      <c r="G6" s="44">
        <v>0</v>
      </c>
      <c r="H6" s="44">
        <v>113.196153846154</v>
      </c>
      <c r="I6" s="44">
        <v>0.947522616786322</v>
      </c>
      <c r="J6" s="44">
        <v>94.7522616786322</v>
      </c>
      <c r="K6" s="44">
        <v>80.34</v>
      </c>
      <c r="L6" s="44">
        <v>7.5</v>
      </c>
      <c r="M6" s="44">
        <v>0</v>
      </c>
      <c r="N6" s="44">
        <v>87.84</v>
      </c>
      <c r="O6" s="44">
        <v>0.848706195108014</v>
      </c>
      <c r="P6" s="44">
        <v>84.8706195108014</v>
      </c>
      <c r="Q6" s="44">
        <v>100</v>
      </c>
      <c r="R6" s="44">
        <v>0</v>
      </c>
      <c r="S6" s="44">
        <v>0</v>
      </c>
      <c r="T6" s="44">
        <v>100</v>
      </c>
      <c r="U6" s="44">
        <v>0.872037253431467</v>
      </c>
      <c r="V6" s="44">
        <v>87.2037253431467</v>
      </c>
      <c r="W6" s="44">
        <v>87.0802585276021</v>
      </c>
      <c r="X6" s="44">
        <v>4</v>
      </c>
    </row>
    <row r="7" ht="14.25" spans="1:24">
      <c r="A7" s="44">
        <v>5</v>
      </c>
      <c r="B7" s="44">
        <v>2021210646</v>
      </c>
      <c r="C7" s="44" t="s">
        <v>236</v>
      </c>
      <c r="D7" s="44" t="s">
        <v>7</v>
      </c>
      <c r="E7" s="44">
        <v>96.1576923076923</v>
      </c>
      <c r="F7" s="44">
        <v>0</v>
      </c>
      <c r="G7" s="44">
        <v>0</v>
      </c>
      <c r="H7" s="44">
        <v>96.1576923076923</v>
      </c>
      <c r="I7" s="44">
        <v>0.804900035414182</v>
      </c>
      <c r="J7" s="44">
        <v>80.4900035414182</v>
      </c>
      <c r="K7" s="44">
        <v>83.86</v>
      </c>
      <c r="L7" s="44">
        <v>7.808</v>
      </c>
      <c r="M7" s="44">
        <v>0</v>
      </c>
      <c r="N7" s="44">
        <v>91.668</v>
      </c>
      <c r="O7" s="44">
        <v>0.885692161807393</v>
      </c>
      <c r="P7" s="44">
        <v>88.5692161807393</v>
      </c>
      <c r="Q7" s="44">
        <v>100</v>
      </c>
      <c r="R7" s="44">
        <v>0</v>
      </c>
      <c r="S7" s="44">
        <v>0</v>
      </c>
      <c r="T7" s="44">
        <v>100</v>
      </c>
      <c r="U7" s="44">
        <v>0.872037253431467</v>
      </c>
      <c r="V7" s="44">
        <v>87.2037253431467</v>
      </c>
      <c r="W7" s="44">
        <v>86.8168245691158</v>
      </c>
      <c r="X7" s="44">
        <v>5</v>
      </c>
    </row>
    <row r="8" ht="14.25" spans="1:24">
      <c r="A8" s="44">
        <v>6</v>
      </c>
      <c r="B8" s="44">
        <v>2021210660</v>
      </c>
      <c r="C8" s="44" t="s">
        <v>237</v>
      </c>
      <c r="D8" s="44" t="s">
        <v>7</v>
      </c>
      <c r="E8" s="44">
        <v>102.865384615385</v>
      </c>
      <c r="F8" s="44">
        <v>16.6</v>
      </c>
      <c r="G8" s="44">
        <v>0</v>
      </c>
      <c r="H8" s="44">
        <v>119.465384615385</v>
      </c>
      <c r="I8" s="44">
        <v>1</v>
      </c>
      <c r="J8" s="44">
        <v>100</v>
      </c>
      <c r="K8" s="44">
        <v>85.6933333333333</v>
      </c>
      <c r="L8" s="44">
        <v>0</v>
      </c>
      <c r="M8" s="44">
        <v>0</v>
      </c>
      <c r="N8" s="44">
        <v>85.6933333333333</v>
      </c>
      <c r="O8" s="44">
        <v>0.827965196715119</v>
      </c>
      <c r="P8" s="44">
        <v>82.7965196715119</v>
      </c>
      <c r="Q8" s="44">
        <v>100</v>
      </c>
      <c r="R8" s="44">
        <v>0</v>
      </c>
      <c r="S8" s="44">
        <v>0</v>
      </c>
      <c r="T8" s="44">
        <v>100</v>
      </c>
      <c r="U8" s="44">
        <v>0.872037253431467</v>
      </c>
      <c r="V8" s="44">
        <v>87.2037253431467</v>
      </c>
      <c r="W8" s="44">
        <v>86.677936304373</v>
      </c>
      <c r="X8" s="44">
        <v>6</v>
      </c>
    </row>
    <row r="9" ht="14.25" spans="1:24">
      <c r="A9" s="44">
        <v>7</v>
      </c>
      <c r="B9" s="44">
        <v>2021210668</v>
      </c>
      <c r="C9" s="44" t="s">
        <v>238</v>
      </c>
      <c r="D9" s="44" t="s">
        <v>7</v>
      </c>
      <c r="E9" s="44">
        <v>103.984615384615</v>
      </c>
      <c r="F9" s="44">
        <v>4.6</v>
      </c>
      <c r="G9" s="44">
        <v>0</v>
      </c>
      <c r="H9" s="44">
        <v>108.584615384615</v>
      </c>
      <c r="I9" s="44">
        <v>0.908921155146319</v>
      </c>
      <c r="J9" s="44">
        <v>90.8921155146319</v>
      </c>
      <c r="K9" s="44">
        <v>87.31625</v>
      </c>
      <c r="L9" s="44">
        <v>0</v>
      </c>
      <c r="M9" s="44">
        <v>0</v>
      </c>
      <c r="N9" s="44">
        <v>87.31625</v>
      </c>
      <c r="O9" s="44">
        <v>0.843645745771859</v>
      </c>
      <c r="P9" s="44">
        <v>84.3645745771859</v>
      </c>
      <c r="Q9" s="44">
        <v>100</v>
      </c>
      <c r="R9" s="44">
        <v>0</v>
      </c>
      <c r="S9" s="44">
        <v>0</v>
      </c>
      <c r="T9" s="44">
        <v>100</v>
      </c>
      <c r="U9" s="44">
        <v>0.872037253431467</v>
      </c>
      <c r="V9" s="44">
        <v>87.2037253431467</v>
      </c>
      <c r="W9" s="44">
        <v>85.9539978412712</v>
      </c>
      <c r="X9" s="44">
        <v>7</v>
      </c>
    </row>
    <row r="10" ht="14.25" spans="1:24">
      <c r="A10" s="44">
        <v>8</v>
      </c>
      <c r="B10" s="44">
        <v>2021210658</v>
      </c>
      <c r="C10" s="44" t="s">
        <v>239</v>
      </c>
      <c r="D10" s="44" t="s">
        <v>7</v>
      </c>
      <c r="E10" s="44">
        <v>99.0769230769231</v>
      </c>
      <c r="F10" s="44">
        <v>7</v>
      </c>
      <c r="G10" s="44">
        <v>0</v>
      </c>
      <c r="H10" s="44">
        <v>106.076923076923</v>
      </c>
      <c r="I10" s="44">
        <v>0.887930201860852</v>
      </c>
      <c r="J10" s="44">
        <v>88.7930201860852</v>
      </c>
      <c r="K10" s="44">
        <v>86.6733333333333</v>
      </c>
      <c r="L10" s="44">
        <v>0</v>
      </c>
      <c r="M10" s="44">
        <v>0</v>
      </c>
      <c r="N10" s="44">
        <v>86.6733333333333</v>
      </c>
      <c r="O10" s="44">
        <v>0.837433913372745</v>
      </c>
      <c r="P10" s="44">
        <v>83.7433913372745</v>
      </c>
      <c r="Q10" s="44">
        <v>100</v>
      </c>
      <c r="R10" s="44">
        <v>0</v>
      </c>
      <c r="S10" s="44">
        <v>0</v>
      </c>
      <c r="T10" s="44">
        <v>100</v>
      </c>
      <c r="U10" s="44">
        <v>0.872037253431467</v>
      </c>
      <c r="V10" s="44">
        <v>87.2037253431467</v>
      </c>
      <c r="W10" s="44">
        <v>85.0993505076238</v>
      </c>
      <c r="X10" s="44">
        <v>8</v>
      </c>
    </row>
    <row r="11" ht="14.25" spans="1:24">
      <c r="A11" s="44">
        <v>9</v>
      </c>
      <c r="B11" s="44">
        <v>2021210652</v>
      </c>
      <c r="C11" s="44" t="s">
        <v>240</v>
      </c>
      <c r="D11" s="44" t="s">
        <v>7</v>
      </c>
      <c r="E11" s="44">
        <v>104.292307692308</v>
      </c>
      <c r="F11" s="44">
        <v>11</v>
      </c>
      <c r="G11" s="44">
        <v>0</v>
      </c>
      <c r="H11" s="44">
        <v>115.292307692308</v>
      </c>
      <c r="I11" s="44">
        <v>0.965068735713595</v>
      </c>
      <c r="J11" s="44">
        <v>96.5068735713595</v>
      </c>
      <c r="K11" s="44">
        <v>83.8975</v>
      </c>
      <c r="L11" s="44">
        <v>0</v>
      </c>
      <c r="M11" s="44">
        <v>0</v>
      </c>
      <c r="N11" s="44">
        <v>83.8975</v>
      </c>
      <c r="O11" s="44">
        <v>0.810613934472616</v>
      </c>
      <c r="P11" s="44">
        <v>81.0613934472616</v>
      </c>
      <c r="Q11" s="44">
        <v>100</v>
      </c>
      <c r="R11" s="44">
        <v>0</v>
      </c>
      <c r="S11" s="44">
        <v>0</v>
      </c>
      <c r="T11" s="44">
        <v>100</v>
      </c>
      <c r="U11" s="44">
        <v>0.872037253431467</v>
      </c>
      <c r="V11" s="44">
        <v>87.2037253431467</v>
      </c>
      <c r="W11" s="44">
        <v>84.7647226616697</v>
      </c>
      <c r="X11" s="44">
        <v>9</v>
      </c>
    </row>
    <row r="12" ht="14.25" spans="1:24">
      <c r="A12" s="44">
        <v>10</v>
      </c>
      <c r="B12" s="44">
        <v>2021210655</v>
      </c>
      <c r="C12" s="44" t="s">
        <v>241</v>
      </c>
      <c r="D12" s="44" t="s">
        <v>7</v>
      </c>
      <c r="E12" s="44">
        <v>106.430769230769</v>
      </c>
      <c r="F12" s="44">
        <v>8.8</v>
      </c>
      <c r="G12" s="44">
        <v>0</v>
      </c>
      <c r="H12" s="44">
        <v>115.230769230769</v>
      </c>
      <c r="I12" s="44">
        <v>0.964553620295542</v>
      </c>
      <c r="J12" s="44">
        <v>96.4553620295542</v>
      </c>
      <c r="K12" s="44">
        <v>81.8383333333333</v>
      </c>
      <c r="L12" s="44">
        <v>0</v>
      </c>
      <c r="M12" s="44">
        <v>0</v>
      </c>
      <c r="N12" s="44">
        <v>81.8383333333333</v>
      </c>
      <c r="O12" s="44">
        <v>0.790718357209866</v>
      </c>
      <c r="P12" s="44">
        <v>79.0718357209866</v>
      </c>
      <c r="Q12" s="44">
        <v>100</v>
      </c>
      <c r="R12" s="44">
        <v>11.4</v>
      </c>
      <c r="S12" s="44">
        <v>0</v>
      </c>
      <c r="T12" s="44">
        <v>111.4</v>
      </c>
      <c r="U12" s="44">
        <v>0.971449500322654</v>
      </c>
      <c r="V12" s="44">
        <v>97.1449500322654</v>
      </c>
      <c r="W12" s="44">
        <v>84.355852413828</v>
      </c>
      <c r="X12" s="44">
        <v>10</v>
      </c>
    </row>
    <row r="13" ht="14.25" spans="1:24">
      <c r="A13" s="44">
        <v>11</v>
      </c>
      <c r="B13" s="44">
        <v>2021210645</v>
      </c>
      <c r="C13" s="44" t="s">
        <v>242</v>
      </c>
      <c r="D13" s="44" t="s">
        <v>7</v>
      </c>
      <c r="E13" s="44">
        <v>98.0365384615384</v>
      </c>
      <c r="F13" s="44">
        <v>3.5</v>
      </c>
      <c r="G13" s="44">
        <v>0</v>
      </c>
      <c r="H13" s="44">
        <v>101.536538461538</v>
      </c>
      <c r="I13" s="44">
        <v>0.849924342422971</v>
      </c>
      <c r="J13" s="44">
        <v>84.9924342422971</v>
      </c>
      <c r="K13" s="44">
        <v>85.565</v>
      </c>
      <c r="L13" s="44">
        <v>0.083</v>
      </c>
      <c r="M13" s="44">
        <v>0</v>
      </c>
      <c r="N13" s="44">
        <v>85.648</v>
      </c>
      <c r="O13" s="44">
        <v>0.827527188053406</v>
      </c>
      <c r="P13" s="44">
        <v>82.7527188053406</v>
      </c>
      <c r="Q13" s="44">
        <v>100</v>
      </c>
      <c r="R13" s="44">
        <v>5.667</v>
      </c>
      <c r="S13" s="44">
        <v>0</v>
      </c>
      <c r="T13" s="44">
        <v>105.667</v>
      </c>
      <c r="U13" s="44">
        <v>0.921455604583428</v>
      </c>
      <c r="V13" s="44">
        <v>92.1455604583428</v>
      </c>
      <c r="W13" s="44">
        <v>84.1399460580321</v>
      </c>
      <c r="X13" s="44">
        <v>11</v>
      </c>
    </row>
    <row r="14" ht="14.25" spans="1:24">
      <c r="A14" s="44">
        <v>12</v>
      </c>
      <c r="B14" s="44">
        <v>2021210657</v>
      </c>
      <c r="C14" s="44" t="s">
        <v>243</v>
      </c>
      <c r="D14" s="44" t="s">
        <v>7</v>
      </c>
      <c r="E14" s="44">
        <v>96.0769230769231</v>
      </c>
      <c r="F14" s="44">
        <v>4</v>
      </c>
      <c r="G14" s="44">
        <v>0</v>
      </c>
      <c r="H14" s="44">
        <v>100.076923076923</v>
      </c>
      <c r="I14" s="44">
        <v>0.837706448601137</v>
      </c>
      <c r="J14" s="44">
        <v>83.7706448601137</v>
      </c>
      <c r="K14" s="44">
        <v>85.6733333333333</v>
      </c>
      <c r="L14" s="44">
        <v>0</v>
      </c>
      <c r="M14" s="44">
        <v>0</v>
      </c>
      <c r="N14" s="44">
        <v>85.6733333333333</v>
      </c>
      <c r="O14" s="44">
        <v>0.827771957599657</v>
      </c>
      <c r="P14" s="44">
        <v>82.7771957599657</v>
      </c>
      <c r="Q14" s="44">
        <v>100</v>
      </c>
      <c r="R14" s="44">
        <v>0</v>
      </c>
      <c r="S14" s="44">
        <v>0</v>
      </c>
      <c r="T14" s="44">
        <v>100</v>
      </c>
      <c r="U14" s="44">
        <v>0.872037253431467</v>
      </c>
      <c r="V14" s="44">
        <v>87.2037253431467</v>
      </c>
      <c r="W14" s="44">
        <v>83.4185385383134</v>
      </c>
      <c r="X14" s="44">
        <v>12</v>
      </c>
    </row>
    <row r="15" ht="14.25" spans="1:24">
      <c r="A15" s="44">
        <v>13</v>
      </c>
      <c r="B15" s="44">
        <v>2021210676</v>
      </c>
      <c r="C15" s="44" t="s">
        <v>244</v>
      </c>
      <c r="D15" s="44" t="s">
        <v>7</v>
      </c>
      <c r="E15" s="44">
        <v>103.888461538462</v>
      </c>
      <c r="F15" s="44">
        <v>0</v>
      </c>
      <c r="G15" s="44">
        <v>0</v>
      </c>
      <c r="H15" s="44">
        <v>103.888461538462</v>
      </c>
      <c r="I15" s="44">
        <v>0.869611409806511</v>
      </c>
      <c r="J15" s="44">
        <v>86.9611409806511</v>
      </c>
      <c r="K15" s="44">
        <v>84.452380952381</v>
      </c>
      <c r="L15" s="44">
        <v>0</v>
      </c>
      <c r="M15" s="44">
        <v>0</v>
      </c>
      <c r="N15" s="44">
        <v>84.452380952381</v>
      </c>
      <c r="O15" s="44">
        <v>0.815975169693849</v>
      </c>
      <c r="P15" s="44">
        <v>81.5975169693849</v>
      </c>
      <c r="Q15" s="44">
        <v>102</v>
      </c>
      <c r="R15" s="44">
        <v>0</v>
      </c>
      <c r="S15" s="44">
        <v>0</v>
      </c>
      <c r="T15" s="44">
        <v>102</v>
      </c>
      <c r="U15" s="44">
        <v>0.889477998500096</v>
      </c>
      <c r="V15" s="44">
        <v>88.9477998500096</v>
      </c>
      <c r="W15" s="44">
        <v>83.4052700597006</v>
      </c>
      <c r="X15" s="44">
        <v>13</v>
      </c>
    </row>
    <row r="16" ht="14.25" spans="1:24">
      <c r="A16" s="44">
        <v>14</v>
      </c>
      <c r="B16" s="44">
        <v>2021210682</v>
      </c>
      <c r="C16" s="44" t="s">
        <v>245</v>
      </c>
      <c r="D16" s="44" t="s">
        <v>7</v>
      </c>
      <c r="E16" s="44">
        <v>99.4019230769231</v>
      </c>
      <c r="F16" s="44">
        <v>4</v>
      </c>
      <c r="G16" s="44">
        <v>0</v>
      </c>
      <c r="H16" s="44">
        <v>103.401923076923</v>
      </c>
      <c r="I16" s="44">
        <v>0.865538778532562</v>
      </c>
      <c r="J16" s="44">
        <v>86.5538778532562</v>
      </c>
      <c r="K16" s="44">
        <v>84.7611764705882</v>
      </c>
      <c r="L16" s="44">
        <v>0</v>
      </c>
      <c r="M16" s="44">
        <v>0</v>
      </c>
      <c r="N16" s="44">
        <v>84.7611764705882</v>
      </c>
      <c r="O16" s="44">
        <v>0.818958738333696</v>
      </c>
      <c r="P16" s="44">
        <v>81.8958738333696</v>
      </c>
      <c r="Q16" s="44">
        <v>100</v>
      </c>
      <c r="R16" s="44">
        <v>0</v>
      </c>
      <c r="S16" s="44">
        <v>0</v>
      </c>
      <c r="T16" s="44">
        <v>100</v>
      </c>
      <c r="U16" s="44">
        <v>0.872037253431467</v>
      </c>
      <c r="V16" s="44">
        <v>87.2037253431467</v>
      </c>
      <c r="W16" s="44">
        <v>83.3582597883246</v>
      </c>
      <c r="X16" s="44">
        <v>14</v>
      </c>
    </row>
    <row r="17" ht="14.25" spans="1:24">
      <c r="A17" s="44">
        <v>15</v>
      </c>
      <c r="B17" s="44">
        <v>2021210671</v>
      </c>
      <c r="C17" s="44" t="s">
        <v>246</v>
      </c>
      <c r="D17" s="44" t="s">
        <v>7</v>
      </c>
      <c r="E17" s="44">
        <v>95.9557692307692</v>
      </c>
      <c r="F17" s="44">
        <v>0</v>
      </c>
      <c r="G17" s="44">
        <v>0</v>
      </c>
      <c r="H17" s="44">
        <v>95.9557692307692</v>
      </c>
      <c r="I17" s="44">
        <v>0.803209812948711</v>
      </c>
      <c r="J17" s="44">
        <v>80.3209812948711</v>
      </c>
      <c r="K17" s="44">
        <v>83.46</v>
      </c>
      <c r="L17" s="44">
        <v>3.125</v>
      </c>
      <c r="M17" s="44">
        <v>0</v>
      </c>
      <c r="N17" s="44">
        <v>86.585</v>
      </c>
      <c r="O17" s="44">
        <v>0.836580440612789</v>
      </c>
      <c r="P17" s="44">
        <v>83.6580440612789</v>
      </c>
      <c r="Q17" s="44">
        <v>100</v>
      </c>
      <c r="R17" s="44"/>
      <c r="S17" s="44">
        <v>0</v>
      </c>
      <c r="T17" s="44">
        <v>100</v>
      </c>
      <c r="U17" s="44">
        <v>0.872037253431467</v>
      </c>
      <c r="V17" s="44">
        <v>87.2037253431467</v>
      </c>
      <c r="W17" s="44">
        <v>83.3451996361841</v>
      </c>
      <c r="X17" s="44">
        <v>15</v>
      </c>
    </row>
    <row r="18" ht="14.25" spans="1:24">
      <c r="A18" s="44">
        <v>16</v>
      </c>
      <c r="B18" s="44">
        <v>2021210665</v>
      </c>
      <c r="C18" s="44" t="s">
        <v>247</v>
      </c>
      <c r="D18" s="44" t="s">
        <v>7</v>
      </c>
      <c r="E18" s="44">
        <v>96.55</v>
      </c>
      <c r="F18" s="44">
        <v>0</v>
      </c>
      <c r="G18" s="44">
        <v>0</v>
      </c>
      <c r="H18" s="44">
        <v>96.55</v>
      </c>
      <c r="I18" s="44">
        <v>0.808183896204241</v>
      </c>
      <c r="J18" s="44">
        <v>80.8183896204241</v>
      </c>
      <c r="K18" s="44">
        <v>85.4533333333333</v>
      </c>
      <c r="L18" s="44">
        <v>0.2</v>
      </c>
      <c r="M18" s="44">
        <v>0</v>
      </c>
      <c r="N18" s="44">
        <v>85.6533333333333</v>
      </c>
      <c r="O18" s="44">
        <v>0.827578718484195</v>
      </c>
      <c r="P18" s="44">
        <v>82.7578718484195</v>
      </c>
      <c r="Q18" s="44">
        <v>100</v>
      </c>
      <c r="R18" s="44">
        <v>0</v>
      </c>
      <c r="S18" s="44">
        <v>0</v>
      </c>
      <c r="T18" s="44">
        <v>100</v>
      </c>
      <c r="U18" s="44">
        <v>0.872037253431467</v>
      </c>
      <c r="V18" s="44">
        <v>87.2037253431467</v>
      </c>
      <c r="W18" s="44">
        <v>82.8145607522931</v>
      </c>
      <c r="X18" s="44">
        <v>16</v>
      </c>
    </row>
    <row r="19" ht="14.25" spans="1:24">
      <c r="A19" s="44">
        <v>17</v>
      </c>
      <c r="B19" s="44">
        <v>2021210662</v>
      </c>
      <c r="C19" s="44" t="s">
        <v>248</v>
      </c>
      <c r="D19" s="44" t="s">
        <v>7</v>
      </c>
      <c r="E19" s="44">
        <v>99.0769230769231</v>
      </c>
      <c r="F19" s="44">
        <v>3</v>
      </c>
      <c r="G19" s="44">
        <v>0</v>
      </c>
      <c r="H19" s="44">
        <v>102.076923076923</v>
      </c>
      <c r="I19" s="44">
        <v>0.854447699687709</v>
      </c>
      <c r="J19" s="44">
        <v>85.4447699687709</v>
      </c>
      <c r="K19" s="44">
        <v>83.8846153846154</v>
      </c>
      <c r="L19" s="44">
        <v>0.225</v>
      </c>
      <c r="M19" s="44">
        <v>0</v>
      </c>
      <c r="N19" s="44">
        <v>84.1096153846154</v>
      </c>
      <c r="O19" s="44">
        <v>0.812663383937561</v>
      </c>
      <c r="P19" s="44">
        <v>81.2663383937561</v>
      </c>
      <c r="Q19" s="44">
        <v>100</v>
      </c>
      <c r="R19" s="44">
        <v>0</v>
      </c>
      <c r="S19" s="44">
        <v>0</v>
      </c>
      <c r="T19" s="44">
        <v>100</v>
      </c>
      <c r="U19" s="44">
        <v>0.872037253431467</v>
      </c>
      <c r="V19" s="44">
        <v>87.2037253431467</v>
      </c>
      <c r="W19" s="44">
        <v>82.6957634036981</v>
      </c>
      <c r="X19" s="44">
        <v>17</v>
      </c>
    </row>
    <row r="20" ht="14.25" spans="1:24">
      <c r="A20" s="44">
        <v>18</v>
      </c>
      <c r="B20" s="44">
        <v>2021210673</v>
      </c>
      <c r="C20" s="44" t="s">
        <v>249</v>
      </c>
      <c r="D20" s="44" t="s">
        <v>7</v>
      </c>
      <c r="E20" s="44">
        <v>96.9826923076923</v>
      </c>
      <c r="F20" s="44">
        <v>0.5</v>
      </c>
      <c r="G20" s="44">
        <v>0</v>
      </c>
      <c r="H20" s="44">
        <v>97.4826923076923</v>
      </c>
      <c r="I20" s="44">
        <v>0.815991114259036</v>
      </c>
      <c r="J20" s="44">
        <v>81.5991114259036</v>
      </c>
      <c r="K20" s="44">
        <v>85.1314285714286</v>
      </c>
      <c r="L20" s="44">
        <v>0</v>
      </c>
      <c r="M20" s="44">
        <v>0</v>
      </c>
      <c r="N20" s="44">
        <v>85.1314285714286</v>
      </c>
      <c r="O20" s="44">
        <v>0.822536097756908</v>
      </c>
      <c r="P20" s="44">
        <v>82.2536097756908</v>
      </c>
      <c r="Q20" s="44">
        <v>100</v>
      </c>
      <c r="R20" s="44">
        <v>0</v>
      </c>
      <c r="S20" s="44">
        <v>0</v>
      </c>
      <c r="T20" s="44">
        <v>100</v>
      </c>
      <c r="U20" s="44">
        <v>0.872037253431467</v>
      </c>
      <c r="V20" s="44">
        <v>87.2037253431467</v>
      </c>
      <c r="W20" s="44">
        <v>82.617721662479</v>
      </c>
      <c r="X20" s="44">
        <v>18</v>
      </c>
    </row>
    <row r="21" ht="14.25" spans="1:24">
      <c r="A21" s="44">
        <v>19</v>
      </c>
      <c r="B21" s="44">
        <v>2021210650</v>
      </c>
      <c r="C21" s="44" t="s">
        <v>250</v>
      </c>
      <c r="D21" s="44" t="s">
        <v>7</v>
      </c>
      <c r="E21" s="44">
        <v>98.1038461538462</v>
      </c>
      <c r="F21" s="44">
        <v>4</v>
      </c>
      <c r="G21" s="44">
        <v>0</v>
      </c>
      <c r="H21" s="44">
        <v>102.103846153846</v>
      </c>
      <c r="I21" s="44">
        <v>0.854673062683105</v>
      </c>
      <c r="J21" s="44">
        <v>85.4673062683105</v>
      </c>
      <c r="K21" s="44">
        <v>82.7066666666667</v>
      </c>
      <c r="L21" s="44">
        <v>0</v>
      </c>
      <c r="M21" s="44">
        <v>0</v>
      </c>
      <c r="N21" s="44">
        <v>82.7066666666667</v>
      </c>
      <c r="O21" s="44">
        <v>0.799108155472831</v>
      </c>
      <c r="P21" s="44">
        <v>79.9108155472831</v>
      </c>
      <c r="Q21" s="44">
        <v>102</v>
      </c>
      <c r="R21" s="44">
        <v>0</v>
      </c>
      <c r="S21" s="44">
        <v>0</v>
      </c>
      <c r="T21" s="44">
        <v>102</v>
      </c>
      <c r="U21" s="44">
        <v>0.889477998500096</v>
      </c>
      <c r="V21" s="44">
        <v>88.9477998500096</v>
      </c>
      <c r="W21" s="44">
        <v>81.9258121217612</v>
      </c>
      <c r="X21" s="44">
        <v>19</v>
      </c>
    </row>
    <row r="22" ht="14.25" spans="1:24">
      <c r="A22" s="44">
        <v>20</v>
      </c>
      <c r="B22" s="44">
        <v>2021210661</v>
      </c>
      <c r="C22" s="44" t="s">
        <v>251</v>
      </c>
      <c r="D22" s="44" t="s">
        <v>7</v>
      </c>
      <c r="E22" s="44">
        <v>100.130769230769</v>
      </c>
      <c r="F22" s="44">
        <v>8</v>
      </c>
      <c r="G22" s="44">
        <v>0</v>
      </c>
      <c r="H22" s="44">
        <v>108.130769230769</v>
      </c>
      <c r="I22" s="44">
        <v>0.905122178938213</v>
      </c>
      <c r="J22" s="44">
        <v>90.5122178938213</v>
      </c>
      <c r="K22" s="44">
        <v>81.4466666666667</v>
      </c>
      <c r="L22" s="44">
        <v>0</v>
      </c>
      <c r="M22" s="44">
        <v>0</v>
      </c>
      <c r="N22" s="44">
        <v>81.4466666666667</v>
      </c>
      <c r="O22" s="44">
        <v>0.786934091198741</v>
      </c>
      <c r="P22" s="44">
        <v>78.6934091198741</v>
      </c>
      <c r="Q22" s="44">
        <v>100</v>
      </c>
      <c r="R22" s="44">
        <v>0</v>
      </c>
      <c r="S22" s="44">
        <v>0</v>
      </c>
      <c r="T22" s="44">
        <v>100</v>
      </c>
      <c r="U22" s="44">
        <v>0.872037253431467</v>
      </c>
      <c r="V22" s="44">
        <v>87.2037253431467</v>
      </c>
      <c r="W22" s="44">
        <v>81.9082024969908</v>
      </c>
      <c r="X22" s="44">
        <v>20</v>
      </c>
    </row>
    <row r="23" ht="14.25" spans="1:24">
      <c r="A23" s="44">
        <v>21</v>
      </c>
      <c r="B23" s="44">
        <v>2021210680</v>
      </c>
      <c r="C23" s="44" t="s">
        <v>252</v>
      </c>
      <c r="D23" s="44" t="s">
        <v>7</v>
      </c>
      <c r="E23" s="44">
        <v>96.05</v>
      </c>
      <c r="F23" s="44">
        <v>0</v>
      </c>
      <c r="G23" s="44">
        <v>0</v>
      </c>
      <c r="H23" s="44">
        <v>96.05</v>
      </c>
      <c r="I23" s="44">
        <v>0.803998583432598</v>
      </c>
      <c r="J23" s="44">
        <v>80.3998583432598</v>
      </c>
      <c r="K23" s="44">
        <v>83.0316666666667</v>
      </c>
      <c r="L23" s="44">
        <v>0</v>
      </c>
      <c r="M23" s="44">
        <v>0</v>
      </c>
      <c r="N23" s="44">
        <v>83.0316666666667</v>
      </c>
      <c r="O23" s="44">
        <v>0.802248291099084</v>
      </c>
      <c r="P23" s="44">
        <v>80.2248291099084</v>
      </c>
      <c r="Q23" s="44">
        <v>100</v>
      </c>
      <c r="R23" s="44">
        <v>0</v>
      </c>
      <c r="S23" s="44">
        <v>0</v>
      </c>
      <c r="T23" s="44">
        <v>100</v>
      </c>
      <c r="U23" s="44">
        <v>0.872037253431467</v>
      </c>
      <c r="V23" s="44">
        <v>87.2037253431467</v>
      </c>
      <c r="W23" s="44">
        <v>80.9577245799025</v>
      </c>
      <c r="X23" s="44">
        <v>21</v>
      </c>
    </row>
    <row r="24" ht="14.25" spans="1:24">
      <c r="A24" s="44">
        <v>22</v>
      </c>
      <c r="B24" s="44">
        <v>2021210664</v>
      </c>
      <c r="C24" s="44" t="s">
        <v>253</v>
      </c>
      <c r="D24" s="44" t="s">
        <v>7</v>
      </c>
      <c r="E24" s="44">
        <v>96.0365384615384</v>
      </c>
      <c r="F24" s="44">
        <v>0</v>
      </c>
      <c r="G24" s="44">
        <v>0</v>
      </c>
      <c r="H24" s="44">
        <v>96.0365384615384</v>
      </c>
      <c r="I24" s="44">
        <v>0.803885901934899</v>
      </c>
      <c r="J24" s="44">
        <v>80.3885901934899</v>
      </c>
      <c r="K24" s="44">
        <v>81.4761904761904</v>
      </c>
      <c r="L24" s="44">
        <v>0</v>
      </c>
      <c r="M24" s="44">
        <v>0</v>
      </c>
      <c r="N24" s="44">
        <v>81.4761904761904</v>
      </c>
      <c r="O24" s="44">
        <v>0.787219348940612</v>
      </c>
      <c r="P24" s="44">
        <v>78.7219348940612</v>
      </c>
      <c r="Q24" s="44">
        <v>103.33</v>
      </c>
      <c r="R24" s="44">
        <v>8.004</v>
      </c>
      <c r="S24" s="44">
        <v>0</v>
      </c>
      <c r="T24" s="44">
        <v>111.334</v>
      </c>
      <c r="U24" s="44">
        <v>0.970873955735389</v>
      </c>
      <c r="V24" s="44">
        <v>97.0873955735389</v>
      </c>
      <c r="W24" s="44">
        <v>80.8918120218947</v>
      </c>
      <c r="X24" s="44">
        <v>22</v>
      </c>
    </row>
    <row r="25" ht="14.25" spans="1:24">
      <c r="A25" s="44">
        <v>23</v>
      </c>
      <c r="B25" s="44">
        <v>2021210669</v>
      </c>
      <c r="C25" s="44" t="s">
        <v>254</v>
      </c>
      <c r="D25" s="44" t="s">
        <v>7</v>
      </c>
      <c r="E25" s="44">
        <v>98.9961538461538</v>
      </c>
      <c r="F25" s="44">
        <v>3</v>
      </c>
      <c r="G25" s="44">
        <v>0</v>
      </c>
      <c r="H25" s="44">
        <v>101.996153846154</v>
      </c>
      <c r="I25" s="44">
        <v>0.85377161070152</v>
      </c>
      <c r="J25" s="44">
        <v>85.377161070152</v>
      </c>
      <c r="K25" s="44">
        <v>80.9733333333333</v>
      </c>
      <c r="L25" s="44">
        <v>0</v>
      </c>
      <c r="M25" s="44">
        <v>0</v>
      </c>
      <c r="N25" s="44">
        <v>80.9733333333333</v>
      </c>
      <c r="O25" s="44">
        <v>0.782360765466145</v>
      </c>
      <c r="P25" s="44">
        <v>78.2360765466145</v>
      </c>
      <c r="Q25" s="44">
        <v>100</v>
      </c>
      <c r="R25" s="44">
        <v>0</v>
      </c>
      <c r="S25" s="44">
        <v>0</v>
      </c>
      <c r="T25" s="44">
        <v>100</v>
      </c>
      <c r="U25" s="44">
        <v>0.872037253431467</v>
      </c>
      <c r="V25" s="44">
        <v>87.2037253431467</v>
      </c>
      <c r="W25" s="44">
        <v>80.5610583309752</v>
      </c>
      <c r="X25" s="44">
        <v>23</v>
      </c>
    </row>
    <row r="26" ht="14.25" spans="1:24">
      <c r="A26" s="44">
        <v>24</v>
      </c>
      <c r="B26" s="44">
        <v>2021210656</v>
      </c>
      <c r="C26" s="44" t="s">
        <v>255</v>
      </c>
      <c r="D26" s="44" t="s">
        <v>7</v>
      </c>
      <c r="E26" s="44">
        <v>96.1576923076923</v>
      </c>
      <c r="F26" s="44">
        <v>0</v>
      </c>
      <c r="G26" s="44">
        <v>0</v>
      </c>
      <c r="H26" s="44">
        <v>96.1576923076923</v>
      </c>
      <c r="I26" s="44">
        <v>0.804900035414182</v>
      </c>
      <c r="J26" s="44">
        <v>80.4900035414182</v>
      </c>
      <c r="K26" s="44">
        <v>80.85725</v>
      </c>
      <c r="L26" s="44">
        <v>0</v>
      </c>
      <c r="M26" s="44">
        <v>0</v>
      </c>
      <c r="N26" s="44">
        <v>80.85725</v>
      </c>
      <c r="O26" s="44">
        <v>0.781239173433486</v>
      </c>
      <c r="P26" s="44">
        <v>78.1239173433486</v>
      </c>
      <c r="Q26" s="44">
        <v>100</v>
      </c>
      <c r="R26" s="44">
        <v>0</v>
      </c>
      <c r="S26" s="44">
        <v>0</v>
      </c>
      <c r="T26" s="44">
        <v>100</v>
      </c>
      <c r="U26" s="44">
        <v>0.872037253431467</v>
      </c>
      <c r="V26" s="44">
        <v>87.2037253431467</v>
      </c>
      <c r="W26" s="44">
        <v>79.5051153829423</v>
      </c>
      <c r="X26" s="44">
        <v>24</v>
      </c>
    </row>
    <row r="27" ht="14.25" spans="1:24">
      <c r="A27" s="44">
        <v>25</v>
      </c>
      <c r="B27" s="44">
        <v>2021210672</v>
      </c>
      <c r="C27" s="44" t="s">
        <v>256</v>
      </c>
      <c r="D27" s="44" t="s">
        <v>7</v>
      </c>
      <c r="E27" s="44">
        <v>95.9557692307692</v>
      </c>
      <c r="F27" s="44">
        <v>0.5</v>
      </c>
      <c r="G27" s="44">
        <v>0</v>
      </c>
      <c r="H27" s="44">
        <v>96.4557692307692</v>
      </c>
      <c r="I27" s="44">
        <v>0.807395125720354</v>
      </c>
      <c r="J27" s="44">
        <v>80.7395125720354</v>
      </c>
      <c r="K27" s="44">
        <v>80.6383333333333</v>
      </c>
      <c r="L27" s="44">
        <v>0</v>
      </c>
      <c r="M27" s="44">
        <v>0</v>
      </c>
      <c r="N27" s="44">
        <v>80.6383333333333</v>
      </c>
      <c r="O27" s="44">
        <v>0.779124010282161</v>
      </c>
      <c r="P27" s="44">
        <v>77.9124010282161</v>
      </c>
      <c r="Q27" s="44">
        <v>100</v>
      </c>
      <c r="R27" s="44">
        <v>0</v>
      </c>
      <c r="S27" s="44">
        <v>0</v>
      </c>
      <c r="T27" s="44">
        <v>100</v>
      </c>
      <c r="U27" s="44">
        <v>0.872037253431467</v>
      </c>
      <c r="V27" s="44">
        <v>87.2037253431467</v>
      </c>
      <c r="W27" s="44">
        <v>79.406955768473</v>
      </c>
      <c r="X27" s="44">
        <v>25</v>
      </c>
    </row>
    <row r="28" ht="14.25" spans="1:24">
      <c r="A28" s="44">
        <v>26</v>
      </c>
      <c r="B28" s="44">
        <v>2021210674</v>
      </c>
      <c r="C28" s="44" t="s">
        <v>257</v>
      </c>
      <c r="D28" s="44" t="s">
        <v>7</v>
      </c>
      <c r="E28" s="44">
        <v>93.0230769230769</v>
      </c>
      <c r="F28" s="44">
        <v>0</v>
      </c>
      <c r="G28" s="44">
        <v>0</v>
      </c>
      <c r="H28" s="44">
        <v>93.0230769230769</v>
      </c>
      <c r="I28" s="44">
        <v>0.778661343807344</v>
      </c>
      <c r="J28" s="44">
        <v>77.8661343807344</v>
      </c>
      <c r="K28" s="44">
        <v>78.0875</v>
      </c>
      <c r="L28" s="44">
        <v>0.083</v>
      </c>
      <c r="M28" s="44">
        <v>0</v>
      </c>
      <c r="N28" s="44">
        <v>78.1705</v>
      </c>
      <c r="O28" s="44">
        <v>0.755279913760143</v>
      </c>
      <c r="P28" s="44">
        <v>75.5279913760143</v>
      </c>
      <c r="Q28" s="44">
        <v>103.33</v>
      </c>
      <c r="R28" s="44">
        <v>8.004</v>
      </c>
      <c r="S28" s="44">
        <v>0</v>
      </c>
      <c r="T28" s="44">
        <v>111.334</v>
      </c>
      <c r="U28" s="44">
        <v>0.970873955735389</v>
      </c>
      <c r="V28" s="44">
        <v>97.0873955735389</v>
      </c>
      <c r="W28" s="44">
        <v>78.1515603967108</v>
      </c>
      <c r="X28" s="44">
        <v>26</v>
      </c>
    </row>
    <row r="29" ht="14.25" spans="1:24">
      <c r="A29" s="44">
        <v>27</v>
      </c>
      <c r="B29" s="44">
        <v>2021210648</v>
      </c>
      <c r="C29" s="44" t="s">
        <v>258</v>
      </c>
      <c r="D29" s="44" t="s">
        <v>7</v>
      </c>
      <c r="E29" s="44">
        <v>93.0903846153846</v>
      </c>
      <c r="F29" s="44">
        <v>0</v>
      </c>
      <c r="G29" s="44">
        <v>0</v>
      </c>
      <c r="H29" s="44">
        <v>93.0903846153846</v>
      </c>
      <c r="I29" s="44">
        <v>0.779224751295834</v>
      </c>
      <c r="J29" s="44">
        <v>77.9224751295834</v>
      </c>
      <c r="K29" s="44">
        <v>78.8</v>
      </c>
      <c r="L29" s="44">
        <v>0.5</v>
      </c>
      <c r="M29" s="44">
        <v>0</v>
      </c>
      <c r="N29" s="44">
        <v>79.3</v>
      </c>
      <c r="O29" s="44">
        <v>0.766193092805846</v>
      </c>
      <c r="P29" s="44">
        <v>76.6193092805846</v>
      </c>
      <c r="Q29" s="44">
        <v>102</v>
      </c>
      <c r="R29" s="44">
        <v>0</v>
      </c>
      <c r="S29" s="44">
        <v>0</v>
      </c>
      <c r="T29" s="44">
        <v>102</v>
      </c>
      <c r="U29" s="44">
        <v>0.889477998500096</v>
      </c>
      <c r="V29" s="44">
        <v>88.9477998500096</v>
      </c>
      <c r="W29" s="44">
        <v>78.1127915073268</v>
      </c>
      <c r="X29" s="44">
        <v>27</v>
      </c>
    </row>
    <row r="30" ht="14.25" spans="1:24">
      <c r="A30" s="44">
        <v>28</v>
      </c>
      <c r="B30" s="44">
        <v>2021210681</v>
      </c>
      <c r="C30" s="44" t="s">
        <v>259</v>
      </c>
      <c r="D30" s="44" t="s">
        <v>7</v>
      </c>
      <c r="E30" s="44">
        <v>95.9557692307692</v>
      </c>
      <c r="F30" s="44">
        <v>0</v>
      </c>
      <c r="G30" s="44">
        <v>0</v>
      </c>
      <c r="H30" s="44">
        <v>95.9557692307692</v>
      </c>
      <c r="I30" s="44">
        <v>0.803209812948711</v>
      </c>
      <c r="J30" s="44">
        <v>80.3209812948711</v>
      </c>
      <c r="K30" s="44">
        <v>75.33125</v>
      </c>
      <c r="L30" s="44">
        <v>3.125</v>
      </c>
      <c r="M30" s="44">
        <v>0</v>
      </c>
      <c r="N30" s="44">
        <v>78.45625</v>
      </c>
      <c r="O30" s="44">
        <v>0.758040817622303</v>
      </c>
      <c r="P30" s="44">
        <v>75.8040817622303</v>
      </c>
      <c r="Q30" s="44">
        <v>100</v>
      </c>
      <c r="R30" s="44">
        <v>0</v>
      </c>
      <c r="S30" s="44">
        <v>0</v>
      </c>
      <c r="T30" s="44">
        <v>100</v>
      </c>
      <c r="U30" s="44">
        <v>0.872037253431467</v>
      </c>
      <c r="V30" s="44">
        <v>87.2037253431467</v>
      </c>
      <c r="W30" s="44">
        <v>77.8474260268501</v>
      </c>
      <c r="X30" s="44">
        <v>28</v>
      </c>
    </row>
    <row r="31" ht="14.25" spans="1:24">
      <c r="A31" s="44">
        <v>29</v>
      </c>
      <c r="B31" s="44">
        <v>2021210663</v>
      </c>
      <c r="C31" s="44" t="s">
        <v>260</v>
      </c>
      <c r="D31" s="44" t="s">
        <v>7</v>
      </c>
      <c r="E31" s="44">
        <v>95.9288461538462</v>
      </c>
      <c r="F31" s="44">
        <v>0</v>
      </c>
      <c r="G31" s="44">
        <v>0</v>
      </c>
      <c r="H31" s="44">
        <v>95.9288461538462</v>
      </c>
      <c r="I31" s="44">
        <v>0.802984449953315</v>
      </c>
      <c r="J31" s="44">
        <v>80.2984449953315</v>
      </c>
      <c r="K31" s="44">
        <v>78.1066666666667</v>
      </c>
      <c r="L31" s="44">
        <v>0.1</v>
      </c>
      <c r="M31" s="44">
        <v>0</v>
      </c>
      <c r="N31" s="44">
        <v>78.2066666666666</v>
      </c>
      <c r="O31" s="44">
        <v>0.755629354493936</v>
      </c>
      <c r="P31" s="44">
        <v>75.5629354493936</v>
      </c>
      <c r="Q31" s="44">
        <v>100</v>
      </c>
      <c r="R31" s="44">
        <v>0</v>
      </c>
      <c r="S31" s="44">
        <v>0</v>
      </c>
      <c r="T31" s="44">
        <v>100</v>
      </c>
      <c r="U31" s="44">
        <v>0.872037253431467</v>
      </c>
      <c r="V31" s="44">
        <v>87.2037253431467</v>
      </c>
      <c r="W31" s="44">
        <v>77.6741163479565</v>
      </c>
      <c r="X31" s="44">
        <v>29</v>
      </c>
    </row>
    <row r="32" ht="14.25" spans="1:24">
      <c r="A32" s="44">
        <v>30</v>
      </c>
      <c r="B32" s="44">
        <v>2021210677</v>
      </c>
      <c r="C32" s="44" t="s">
        <v>261</v>
      </c>
      <c r="D32" s="44" t="s">
        <v>7</v>
      </c>
      <c r="E32" s="44">
        <v>95.9423076923077</v>
      </c>
      <c r="F32" s="44">
        <v>0</v>
      </c>
      <c r="G32" s="44">
        <v>0</v>
      </c>
      <c r="H32" s="44">
        <v>95.9423076923077</v>
      </c>
      <c r="I32" s="44">
        <v>0.803097131451013</v>
      </c>
      <c r="J32" s="44">
        <v>80.3097131451013</v>
      </c>
      <c r="K32" s="44">
        <v>74.832380952381</v>
      </c>
      <c r="L32" s="44">
        <v>0</v>
      </c>
      <c r="M32" s="44">
        <v>0</v>
      </c>
      <c r="N32" s="44">
        <v>74.832380952381</v>
      </c>
      <c r="O32" s="44">
        <v>0.723027155156747</v>
      </c>
      <c r="P32" s="44">
        <v>72.3027155156747</v>
      </c>
      <c r="Q32" s="44">
        <v>106.67</v>
      </c>
      <c r="R32" s="44">
        <v>8.004</v>
      </c>
      <c r="S32" s="44">
        <v>0</v>
      </c>
      <c r="T32" s="44">
        <v>114.674</v>
      </c>
      <c r="U32" s="44">
        <v>1</v>
      </c>
      <c r="V32" s="44">
        <v>100</v>
      </c>
      <c r="W32" s="44">
        <v>76.6738434899926</v>
      </c>
      <c r="X32" s="44">
        <v>30</v>
      </c>
    </row>
    <row r="33" ht="14.25" spans="1:24">
      <c r="A33" s="44">
        <v>31</v>
      </c>
      <c r="B33" s="44">
        <v>2021210678</v>
      </c>
      <c r="C33" s="44" t="s">
        <v>262</v>
      </c>
      <c r="D33" s="44" t="s">
        <v>7</v>
      </c>
      <c r="E33" s="44">
        <v>96.0230769230769</v>
      </c>
      <c r="F33" s="44">
        <v>0</v>
      </c>
      <c r="G33" s="44">
        <v>0</v>
      </c>
      <c r="H33" s="44">
        <v>96.0230769230769</v>
      </c>
      <c r="I33" s="44">
        <v>0.803773220437201</v>
      </c>
      <c r="J33" s="44">
        <v>80.3773220437201</v>
      </c>
      <c r="K33" s="44">
        <v>75.9883333333333</v>
      </c>
      <c r="L33" s="44">
        <v>0</v>
      </c>
      <c r="M33" s="44">
        <v>0</v>
      </c>
      <c r="N33" s="44">
        <v>75.9883333333333</v>
      </c>
      <c r="O33" s="44">
        <v>0.734195915937304</v>
      </c>
      <c r="P33" s="44">
        <v>73.4195915937304</v>
      </c>
      <c r="Q33" s="44">
        <v>100</v>
      </c>
      <c r="R33" s="44">
        <v>0</v>
      </c>
      <c r="S33" s="44">
        <v>0</v>
      </c>
      <c r="T33" s="44">
        <v>100</v>
      </c>
      <c r="U33" s="44">
        <v>0.872037253431467</v>
      </c>
      <c r="V33" s="44">
        <v>87.2037253431467</v>
      </c>
      <c r="W33" s="44">
        <v>76.1895510586699</v>
      </c>
      <c r="X33" s="44">
        <v>31</v>
      </c>
    </row>
  </sheetData>
  <mergeCells count="9">
    <mergeCell ref="E1:J1"/>
    <mergeCell ref="K1:P1"/>
    <mergeCell ref="Q1:V1"/>
    <mergeCell ref="A1:A2"/>
    <mergeCell ref="B1:B2"/>
    <mergeCell ref="C1:C2"/>
    <mergeCell ref="D1:D2"/>
    <mergeCell ref="W1:W2"/>
    <mergeCell ref="X1:X2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/>
  <dimension ref="A1:X23"/>
  <sheetViews>
    <sheetView tabSelected="1" workbookViewId="0">
      <selection activeCell="W3" sqref="W3:X23"/>
    </sheetView>
  </sheetViews>
  <sheetFormatPr defaultColWidth="9" defaultRowHeight="13.5"/>
  <cols>
    <col min="2" max="2" width="11.5"/>
    <col min="5" max="5" width="12.625"/>
    <col min="8" max="11" width="12.625"/>
    <col min="15" max="15" width="12.625"/>
    <col min="16" max="16" width="11.5"/>
    <col min="20" max="23" width="12.625"/>
  </cols>
  <sheetData>
    <row r="1" ht="14.25" spans="1:24">
      <c r="A1" s="42" t="s">
        <v>12</v>
      </c>
      <c r="B1" s="43" t="s">
        <v>13</v>
      </c>
      <c r="C1" s="43" t="s">
        <v>14</v>
      </c>
      <c r="D1" s="44" t="s">
        <v>0</v>
      </c>
      <c r="E1" s="44" t="s">
        <v>15</v>
      </c>
      <c r="F1" s="44"/>
      <c r="G1" s="44"/>
      <c r="H1" s="44"/>
      <c r="I1" s="44"/>
      <c r="J1" s="44"/>
      <c r="K1" s="50" t="s">
        <v>16</v>
      </c>
      <c r="L1" s="50"/>
      <c r="M1" s="50"/>
      <c r="N1" s="50"/>
      <c r="O1" s="50"/>
      <c r="P1" s="50"/>
      <c r="Q1" s="44" t="s">
        <v>17</v>
      </c>
      <c r="R1" s="44"/>
      <c r="S1" s="44"/>
      <c r="T1" s="44"/>
      <c r="U1" s="44"/>
      <c r="V1" s="44"/>
      <c r="W1" s="55" t="s">
        <v>18</v>
      </c>
      <c r="X1" s="45" t="s">
        <v>19</v>
      </c>
    </row>
    <row r="2" ht="28.5" spans="1:24">
      <c r="A2" s="42"/>
      <c r="B2" s="43"/>
      <c r="C2" s="43"/>
      <c r="D2" s="44"/>
      <c r="E2" s="45" t="s">
        <v>229</v>
      </c>
      <c r="F2" s="46" t="s">
        <v>21</v>
      </c>
      <c r="G2" s="47" t="s">
        <v>22</v>
      </c>
      <c r="H2" s="48" t="s">
        <v>23</v>
      </c>
      <c r="I2" s="51" t="s">
        <v>24</v>
      </c>
      <c r="J2" s="52" t="s">
        <v>25</v>
      </c>
      <c r="K2" s="43" t="s">
        <v>230</v>
      </c>
      <c r="L2" s="53" t="s">
        <v>21</v>
      </c>
      <c r="M2" s="43" t="s">
        <v>22</v>
      </c>
      <c r="N2" s="43" t="s">
        <v>26</v>
      </c>
      <c r="O2" s="51" t="s">
        <v>27</v>
      </c>
      <c r="P2" s="54" t="s">
        <v>28</v>
      </c>
      <c r="Q2" s="43" t="s">
        <v>231</v>
      </c>
      <c r="R2" s="51" t="s">
        <v>21</v>
      </c>
      <c r="S2" s="43" t="s">
        <v>22</v>
      </c>
      <c r="T2" s="43" t="s">
        <v>30</v>
      </c>
      <c r="U2" s="51" t="s">
        <v>31</v>
      </c>
      <c r="V2" s="56" t="s">
        <v>32</v>
      </c>
      <c r="W2" s="55"/>
      <c r="X2" s="45"/>
    </row>
    <row r="3" ht="14.25" spans="1:24">
      <c r="A3" s="44">
        <v>1</v>
      </c>
      <c r="B3" s="44">
        <v>2021215403</v>
      </c>
      <c r="C3" s="49" t="s">
        <v>263</v>
      </c>
      <c r="D3" s="44" t="s">
        <v>8</v>
      </c>
      <c r="E3" s="49">
        <v>96.0634615384616</v>
      </c>
      <c r="F3" s="49">
        <v>0</v>
      </c>
      <c r="G3" s="44">
        <v>0</v>
      </c>
      <c r="H3" s="49">
        <v>96.0634615384616</v>
      </c>
      <c r="I3" s="49">
        <v>0.903946725538806</v>
      </c>
      <c r="J3" s="49">
        <v>90.3946725538806</v>
      </c>
      <c r="K3" s="49">
        <v>86.67</v>
      </c>
      <c r="L3" s="49">
        <v>7.677</v>
      </c>
      <c r="M3" s="44">
        <v>0</v>
      </c>
      <c r="N3" s="49">
        <v>94.347</v>
      </c>
      <c r="O3" s="49">
        <v>1</v>
      </c>
      <c r="P3" s="49">
        <v>100</v>
      </c>
      <c r="Q3" s="44">
        <v>100</v>
      </c>
      <c r="R3" s="44">
        <v>0</v>
      </c>
      <c r="S3" s="44">
        <v>0</v>
      </c>
      <c r="T3" s="49">
        <v>100</v>
      </c>
      <c r="U3" s="49">
        <v>0.967773153972709</v>
      </c>
      <c r="V3" s="49">
        <v>96.7773153972709</v>
      </c>
      <c r="W3" s="49">
        <v>97.7566660505032</v>
      </c>
      <c r="X3" s="44">
        <v>1</v>
      </c>
    </row>
    <row r="4" ht="14.25" spans="1:24">
      <c r="A4" s="44">
        <v>2</v>
      </c>
      <c r="B4" s="44">
        <v>2021215397</v>
      </c>
      <c r="C4" s="49" t="s">
        <v>264</v>
      </c>
      <c r="D4" s="44" t="s">
        <v>8</v>
      </c>
      <c r="E4" s="49">
        <v>96.225</v>
      </c>
      <c r="F4" s="49">
        <v>3</v>
      </c>
      <c r="G4" s="44">
        <v>0</v>
      </c>
      <c r="H4" s="49">
        <v>99.225</v>
      </c>
      <c r="I4" s="49">
        <v>0.933696458623621</v>
      </c>
      <c r="J4" s="49">
        <v>93.3696458623621</v>
      </c>
      <c r="K4" s="49">
        <v>87.6944444444444</v>
      </c>
      <c r="L4" s="49">
        <v>3.492</v>
      </c>
      <c r="M4" s="44">
        <v>0</v>
      </c>
      <c r="N4" s="49">
        <v>91.1864444444444</v>
      </c>
      <c r="O4" s="49">
        <v>0.966500730753966</v>
      </c>
      <c r="P4" s="49">
        <v>96.6500730753966</v>
      </c>
      <c r="Q4" s="44">
        <v>100</v>
      </c>
      <c r="R4" s="44">
        <v>0</v>
      </c>
      <c r="S4" s="44">
        <v>0</v>
      </c>
      <c r="T4" s="49">
        <v>100</v>
      </c>
      <c r="U4" s="49">
        <v>0.967773153972709</v>
      </c>
      <c r="V4" s="49">
        <v>96.7773153972709</v>
      </c>
      <c r="W4" s="49">
        <v>96.0067118649771</v>
      </c>
      <c r="X4" s="44">
        <v>2</v>
      </c>
    </row>
    <row r="5" ht="14.25" spans="1:24">
      <c r="A5" s="44">
        <v>3</v>
      </c>
      <c r="B5" s="44">
        <v>2021215401</v>
      </c>
      <c r="C5" s="49" t="s">
        <v>265</v>
      </c>
      <c r="D5" s="44" t="s">
        <v>8</v>
      </c>
      <c r="E5" s="49">
        <v>100.771153846154</v>
      </c>
      <c r="F5" s="49">
        <v>3</v>
      </c>
      <c r="G5" s="44">
        <v>0</v>
      </c>
      <c r="H5" s="49">
        <v>103.771153846154</v>
      </c>
      <c r="I5" s="49">
        <v>0.976475271891569</v>
      </c>
      <c r="J5" s="49">
        <v>97.6475271891569</v>
      </c>
      <c r="K5" s="49">
        <v>86.3133333333333</v>
      </c>
      <c r="L5" s="49">
        <v>2.363</v>
      </c>
      <c r="M5" s="44">
        <v>0</v>
      </c>
      <c r="N5" s="49">
        <v>88.6763333333333</v>
      </c>
      <c r="O5" s="49">
        <v>0.939895633494794</v>
      </c>
      <c r="P5" s="49">
        <v>93.9895633494794</v>
      </c>
      <c r="Q5" s="44">
        <v>100</v>
      </c>
      <c r="R5" s="44">
        <v>0</v>
      </c>
      <c r="S5" s="44">
        <v>0</v>
      </c>
      <c r="T5" s="49">
        <v>100</v>
      </c>
      <c r="U5" s="49">
        <v>0.967773153972709</v>
      </c>
      <c r="V5" s="49">
        <v>96.7773153972709</v>
      </c>
      <c r="W5" s="49">
        <v>94.999931322194</v>
      </c>
      <c r="X5" s="44">
        <v>3</v>
      </c>
    </row>
    <row r="6" ht="14.25" spans="1:24">
      <c r="A6" s="44">
        <v>4</v>
      </c>
      <c r="B6" s="44">
        <v>2021215395</v>
      </c>
      <c r="C6" s="49" t="s">
        <v>266</v>
      </c>
      <c r="D6" s="44" t="s">
        <v>8</v>
      </c>
      <c r="E6" s="49">
        <v>100.063461538462</v>
      </c>
      <c r="F6" s="49">
        <v>4</v>
      </c>
      <c r="G6" s="44">
        <v>0</v>
      </c>
      <c r="H6" s="49">
        <v>104.063461538462</v>
      </c>
      <c r="I6" s="49">
        <v>0.979225855485789</v>
      </c>
      <c r="J6" s="49">
        <v>97.9225855485789</v>
      </c>
      <c r="K6" s="49">
        <v>87.9105263157895</v>
      </c>
      <c r="L6" s="49">
        <v>0.4</v>
      </c>
      <c r="M6" s="44">
        <v>0</v>
      </c>
      <c r="N6" s="49">
        <v>88.3105263157895</v>
      </c>
      <c r="O6" s="49">
        <v>0.936018382309872</v>
      </c>
      <c r="P6" s="49">
        <v>93.6018382309872</v>
      </c>
      <c r="Q6" s="44">
        <v>100</v>
      </c>
      <c r="R6" s="44">
        <v>0</v>
      </c>
      <c r="S6" s="44">
        <v>0</v>
      </c>
      <c r="T6" s="49">
        <v>100</v>
      </c>
      <c r="U6" s="49">
        <v>0.967773153972709</v>
      </c>
      <c r="V6" s="49">
        <v>96.7773153972709</v>
      </c>
      <c r="W6" s="49">
        <v>94.7835354111339</v>
      </c>
      <c r="X6" s="44">
        <v>4</v>
      </c>
    </row>
    <row r="7" ht="14.25" spans="1:24">
      <c r="A7" s="44">
        <v>5</v>
      </c>
      <c r="B7" s="44">
        <v>2021215400</v>
      </c>
      <c r="C7" s="49" t="s">
        <v>267</v>
      </c>
      <c r="D7" s="44" t="s">
        <v>8</v>
      </c>
      <c r="E7" s="49">
        <v>101.090384615385</v>
      </c>
      <c r="F7" s="49">
        <v>0.5</v>
      </c>
      <c r="G7" s="44">
        <v>0</v>
      </c>
      <c r="H7" s="49">
        <v>101.590384615385</v>
      </c>
      <c r="I7" s="49">
        <v>0.95595447060314</v>
      </c>
      <c r="J7" s="49">
        <v>95.595447060314</v>
      </c>
      <c r="K7" s="49">
        <v>86.08625</v>
      </c>
      <c r="L7" s="49">
        <v>0.4</v>
      </c>
      <c r="M7" s="44">
        <v>0</v>
      </c>
      <c r="N7" s="49">
        <v>86.48625</v>
      </c>
      <c r="O7" s="49">
        <v>0.916682565423384</v>
      </c>
      <c r="P7" s="49">
        <v>91.6682565423384</v>
      </c>
      <c r="Q7" s="44">
        <v>100</v>
      </c>
      <c r="R7" s="44">
        <v>0</v>
      </c>
      <c r="S7" s="44">
        <v>0</v>
      </c>
      <c r="T7" s="49">
        <v>100</v>
      </c>
      <c r="U7" s="49">
        <v>0.967773153972709</v>
      </c>
      <c r="V7" s="49">
        <v>96.7773153972709</v>
      </c>
      <c r="W7" s="49">
        <v>92.9646005314268</v>
      </c>
      <c r="X7" s="44">
        <v>5</v>
      </c>
    </row>
    <row r="8" ht="14.25" spans="1:24">
      <c r="A8" s="44">
        <v>6</v>
      </c>
      <c r="B8" s="44">
        <v>2021215389</v>
      </c>
      <c r="C8" s="49" t="s">
        <v>268</v>
      </c>
      <c r="D8" s="44" t="s">
        <v>8</v>
      </c>
      <c r="E8" s="49">
        <v>99.3961538461538</v>
      </c>
      <c r="F8" s="49">
        <v>3</v>
      </c>
      <c r="G8" s="44">
        <v>0</v>
      </c>
      <c r="H8" s="49">
        <v>102.396153846154</v>
      </c>
      <c r="I8" s="49">
        <v>0.96353667143193</v>
      </c>
      <c r="J8" s="49">
        <v>96.353667143193</v>
      </c>
      <c r="K8" s="49">
        <v>86.1666666666667</v>
      </c>
      <c r="L8" s="49">
        <v>0</v>
      </c>
      <c r="M8" s="44">
        <v>0</v>
      </c>
      <c r="N8" s="49">
        <v>86.1666666666667</v>
      </c>
      <c r="O8" s="49">
        <v>0.913295246978353</v>
      </c>
      <c r="P8" s="49">
        <v>91.3295246978353</v>
      </c>
      <c r="Q8" s="44">
        <v>100</v>
      </c>
      <c r="R8" s="44">
        <v>0</v>
      </c>
      <c r="S8" s="44">
        <v>0</v>
      </c>
      <c r="T8" s="49">
        <v>100</v>
      </c>
      <c r="U8" s="49">
        <v>0.967773153972709</v>
      </c>
      <c r="V8" s="49">
        <v>96.7773153972709</v>
      </c>
      <c r="W8" s="49">
        <v>92.8791322568504</v>
      </c>
      <c r="X8" s="44">
        <v>6</v>
      </c>
    </row>
    <row r="9" ht="14.25" spans="1:24">
      <c r="A9" s="44">
        <v>7</v>
      </c>
      <c r="B9" s="44">
        <v>2021215382</v>
      </c>
      <c r="C9" s="49" t="s">
        <v>269</v>
      </c>
      <c r="D9" s="44" t="s">
        <v>8</v>
      </c>
      <c r="E9" s="49">
        <v>92.9692307692308</v>
      </c>
      <c r="F9" s="49">
        <v>3.5</v>
      </c>
      <c r="G9" s="44">
        <v>0</v>
      </c>
      <c r="H9" s="49">
        <v>96.4692307692308</v>
      </c>
      <c r="I9" s="49">
        <v>0.907764969870251</v>
      </c>
      <c r="J9" s="49">
        <v>90.7764969870251</v>
      </c>
      <c r="K9" s="49">
        <v>87.1666666666667</v>
      </c>
      <c r="L9" s="49">
        <v>0</v>
      </c>
      <c r="M9" s="44">
        <v>0</v>
      </c>
      <c r="N9" s="49">
        <v>87.1666666666667</v>
      </c>
      <c r="O9" s="49">
        <v>0.92389441812317</v>
      </c>
      <c r="P9" s="49">
        <v>92.389441812317</v>
      </c>
      <c r="Q9" s="44">
        <v>100</v>
      </c>
      <c r="R9" s="44">
        <v>0</v>
      </c>
      <c r="S9" s="44">
        <v>0</v>
      </c>
      <c r="T9" s="49">
        <v>100</v>
      </c>
      <c r="U9" s="49">
        <v>0.967773153972709</v>
      </c>
      <c r="V9" s="49">
        <v>96.7773153972709</v>
      </c>
      <c r="W9" s="49">
        <v>92.505640205754</v>
      </c>
      <c r="X9" s="44">
        <v>7</v>
      </c>
    </row>
    <row r="10" ht="14.25" spans="1:24">
      <c r="A10" s="44">
        <v>8</v>
      </c>
      <c r="B10" s="44">
        <v>2021215402</v>
      </c>
      <c r="C10" s="49" t="s">
        <v>270</v>
      </c>
      <c r="D10" s="44" t="s">
        <v>8</v>
      </c>
      <c r="E10" s="49">
        <v>96.1980769230769</v>
      </c>
      <c r="F10" s="49">
        <v>0</v>
      </c>
      <c r="G10" s="44">
        <v>0</v>
      </c>
      <c r="H10" s="49">
        <v>96.1980769230769</v>
      </c>
      <c r="I10" s="49">
        <v>0.905213441667721</v>
      </c>
      <c r="J10" s="49">
        <v>90.5213441667721</v>
      </c>
      <c r="K10" s="49">
        <v>84.9875</v>
      </c>
      <c r="L10" s="49">
        <v>2.14</v>
      </c>
      <c r="M10" s="44">
        <v>0</v>
      </c>
      <c r="N10" s="49">
        <v>87.1275</v>
      </c>
      <c r="O10" s="49">
        <v>0.923479283919997</v>
      </c>
      <c r="P10" s="49">
        <v>92.3479283919997</v>
      </c>
      <c r="Q10" s="44">
        <v>100</v>
      </c>
      <c r="R10" s="44">
        <v>0</v>
      </c>
      <c r="S10" s="44">
        <v>0</v>
      </c>
      <c r="T10" s="49">
        <v>100</v>
      </c>
      <c r="U10" s="49">
        <v>0.967773153972709</v>
      </c>
      <c r="V10" s="49">
        <v>96.7773153972709</v>
      </c>
      <c r="W10" s="49">
        <v>92.4255502474813</v>
      </c>
      <c r="X10" s="44">
        <v>8</v>
      </c>
    </row>
    <row r="11" ht="14.25" spans="1:24">
      <c r="A11" s="44">
        <v>9</v>
      </c>
      <c r="B11" s="44">
        <v>2021215387</v>
      </c>
      <c r="C11" s="49" t="s">
        <v>271</v>
      </c>
      <c r="D11" s="44" t="s">
        <v>8</v>
      </c>
      <c r="E11" s="49">
        <v>100.771153846154</v>
      </c>
      <c r="F11" s="49">
        <v>5.5</v>
      </c>
      <c r="G11" s="44">
        <v>0</v>
      </c>
      <c r="H11" s="49">
        <v>106.271153846154</v>
      </c>
      <c r="I11" s="49">
        <v>1</v>
      </c>
      <c r="J11" s="49">
        <v>100</v>
      </c>
      <c r="K11" s="49">
        <v>84.49</v>
      </c>
      <c r="L11" s="49">
        <v>0</v>
      </c>
      <c r="M11" s="44">
        <v>0</v>
      </c>
      <c r="N11" s="49">
        <v>84.49</v>
      </c>
      <c r="O11" s="49">
        <v>0.895523970025544</v>
      </c>
      <c r="P11" s="49">
        <v>89.5523970025544</v>
      </c>
      <c r="Q11" s="44">
        <v>100</v>
      </c>
      <c r="R11" s="44">
        <v>0</v>
      </c>
      <c r="S11" s="44">
        <v>0</v>
      </c>
      <c r="T11" s="49">
        <v>100</v>
      </c>
      <c r="U11" s="49">
        <v>0.967773153972709</v>
      </c>
      <c r="V11" s="49">
        <v>96.7773153972709</v>
      </c>
      <c r="W11" s="49">
        <v>92.3644094415152</v>
      </c>
      <c r="X11" s="44">
        <v>9</v>
      </c>
    </row>
    <row r="12" ht="14.25" spans="1:24">
      <c r="A12" s="44">
        <v>10</v>
      </c>
      <c r="B12" s="44">
        <v>2021215391</v>
      </c>
      <c r="C12" s="49" t="s">
        <v>272</v>
      </c>
      <c r="D12" s="44" t="s">
        <v>8</v>
      </c>
      <c r="E12" s="49">
        <v>99.0230769230769</v>
      </c>
      <c r="F12" s="49">
        <v>3</v>
      </c>
      <c r="G12" s="44">
        <v>0</v>
      </c>
      <c r="H12" s="49">
        <v>102.023076923077</v>
      </c>
      <c r="I12" s="49">
        <v>0.960026058160365</v>
      </c>
      <c r="J12" s="49">
        <v>96.0026058160365</v>
      </c>
      <c r="K12" s="49">
        <v>85.4944444444444</v>
      </c>
      <c r="L12" s="49">
        <v>0</v>
      </c>
      <c r="M12" s="44">
        <v>0</v>
      </c>
      <c r="N12" s="49">
        <v>85.4944444444444</v>
      </c>
      <c r="O12" s="49">
        <v>0.90617024859767</v>
      </c>
      <c r="P12" s="49">
        <v>90.617024859767</v>
      </c>
      <c r="Q12" s="44">
        <v>100</v>
      </c>
      <c r="R12" s="44">
        <v>0</v>
      </c>
      <c r="S12" s="44">
        <v>0</v>
      </c>
      <c r="T12" s="49">
        <v>100</v>
      </c>
      <c r="U12" s="49">
        <v>0.967773153972709</v>
      </c>
      <c r="V12" s="49">
        <v>96.7773153972709</v>
      </c>
      <c r="W12" s="49">
        <v>92.3101701047713</v>
      </c>
      <c r="X12" s="44">
        <v>10</v>
      </c>
    </row>
    <row r="13" ht="14.25" spans="1:24">
      <c r="A13" s="44">
        <v>11</v>
      </c>
      <c r="B13" s="44">
        <v>2021215394</v>
      </c>
      <c r="C13" s="49" t="s">
        <v>273</v>
      </c>
      <c r="D13" s="44" t="s">
        <v>8</v>
      </c>
      <c r="E13" s="49">
        <v>100.090384615385</v>
      </c>
      <c r="F13" s="49">
        <v>4</v>
      </c>
      <c r="G13" s="44">
        <v>0</v>
      </c>
      <c r="H13" s="49">
        <v>104.090384615385</v>
      </c>
      <c r="I13" s="49">
        <v>0.979479198711571</v>
      </c>
      <c r="J13" s="49">
        <v>97.9479198711571</v>
      </c>
      <c r="K13" s="49">
        <v>84.13125</v>
      </c>
      <c r="L13" s="49">
        <v>0.05</v>
      </c>
      <c r="M13" s="44">
        <v>0</v>
      </c>
      <c r="N13" s="49">
        <v>84.18125</v>
      </c>
      <c r="O13" s="49">
        <v>0.892251475934582</v>
      </c>
      <c r="P13" s="49">
        <v>89.2251475934582</v>
      </c>
      <c r="Q13" s="44">
        <v>100</v>
      </c>
      <c r="R13" s="44">
        <v>0</v>
      </c>
      <c r="S13" s="44">
        <v>0</v>
      </c>
      <c r="T13" s="49">
        <v>100</v>
      </c>
      <c r="U13" s="49">
        <v>0.967773153972709</v>
      </c>
      <c r="V13" s="49">
        <v>96.7773153972709</v>
      </c>
      <c r="W13" s="49">
        <v>91.7249188293792</v>
      </c>
      <c r="X13" s="44">
        <v>11</v>
      </c>
    </row>
    <row r="14" ht="14.25" spans="1:24">
      <c r="A14" s="44">
        <v>12</v>
      </c>
      <c r="B14" s="44">
        <v>2021215386</v>
      </c>
      <c r="C14" s="49" t="s">
        <v>247</v>
      </c>
      <c r="D14" s="44" t="s">
        <v>8</v>
      </c>
      <c r="E14" s="49">
        <v>100.157692307692</v>
      </c>
      <c r="F14" s="49">
        <v>0.5</v>
      </c>
      <c r="G14" s="44">
        <v>0</v>
      </c>
      <c r="H14" s="49">
        <v>100.657692307692</v>
      </c>
      <c r="I14" s="49">
        <v>0.947177937424219</v>
      </c>
      <c r="J14" s="49">
        <v>94.7177937424219</v>
      </c>
      <c r="K14" s="49">
        <v>82.95875</v>
      </c>
      <c r="L14" s="49">
        <v>1.153</v>
      </c>
      <c r="M14" s="44">
        <v>0</v>
      </c>
      <c r="N14" s="49">
        <v>84.11175</v>
      </c>
      <c r="O14" s="49">
        <v>0.891514833540017</v>
      </c>
      <c r="P14" s="49">
        <v>89.1514833540017</v>
      </c>
      <c r="Q14" s="44">
        <v>100</v>
      </c>
      <c r="R14" s="44">
        <v>0</v>
      </c>
      <c r="S14" s="44">
        <v>0</v>
      </c>
      <c r="T14" s="49">
        <v>100</v>
      </c>
      <c r="U14" s="49">
        <v>0.967773153972709</v>
      </c>
      <c r="V14" s="49">
        <v>96.7773153972709</v>
      </c>
      <c r="W14" s="49">
        <v>91.0273286360127</v>
      </c>
      <c r="X14" s="44">
        <v>12</v>
      </c>
    </row>
    <row r="15" ht="14.25" spans="1:24">
      <c r="A15" s="44">
        <v>13</v>
      </c>
      <c r="B15" s="44">
        <v>2021215398</v>
      </c>
      <c r="C15" s="49" t="s">
        <v>274</v>
      </c>
      <c r="D15" s="44" t="s">
        <v>8</v>
      </c>
      <c r="E15" s="49">
        <v>100.130769230769</v>
      </c>
      <c r="F15" s="49">
        <v>2.5</v>
      </c>
      <c r="G15" s="44">
        <v>0</v>
      </c>
      <c r="H15" s="49">
        <v>102.630769230769</v>
      </c>
      <c r="I15" s="49">
        <v>0.965744376685181</v>
      </c>
      <c r="J15" s="49">
        <v>96.5744376685181</v>
      </c>
      <c r="K15" s="49">
        <v>83.2</v>
      </c>
      <c r="L15" s="49">
        <v>0</v>
      </c>
      <c r="M15" s="44">
        <v>0</v>
      </c>
      <c r="N15" s="49">
        <v>83.2</v>
      </c>
      <c r="O15" s="49">
        <v>0.881851039248731</v>
      </c>
      <c r="P15" s="49">
        <v>88.1851039248731</v>
      </c>
      <c r="Q15" s="44">
        <v>100</v>
      </c>
      <c r="R15" s="44">
        <v>0</v>
      </c>
      <c r="S15" s="44">
        <v>0</v>
      </c>
      <c r="T15" s="49">
        <v>100</v>
      </c>
      <c r="U15" s="49">
        <v>0.967773153972709</v>
      </c>
      <c r="V15" s="49">
        <v>96.7773153972709</v>
      </c>
      <c r="W15" s="49">
        <v>90.7221918208419</v>
      </c>
      <c r="X15" s="44">
        <v>13</v>
      </c>
    </row>
    <row r="16" ht="14.25" spans="1:24">
      <c r="A16" s="44">
        <v>14</v>
      </c>
      <c r="B16" s="44">
        <v>2021215392</v>
      </c>
      <c r="C16" s="49" t="s">
        <v>275</v>
      </c>
      <c r="D16" s="44" t="s">
        <v>8</v>
      </c>
      <c r="E16" s="49">
        <v>99.9692307692308</v>
      </c>
      <c r="F16" s="49">
        <v>0</v>
      </c>
      <c r="G16" s="44">
        <v>0</v>
      </c>
      <c r="H16" s="49">
        <v>99.9692307692308</v>
      </c>
      <c r="I16" s="49">
        <v>0.940699589222054</v>
      </c>
      <c r="J16" s="49">
        <v>94.0699589222054</v>
      </c>
      <c r="K16" s="49">
        <v>81.6</v>
      </c>
      <c r="L16" s="49">
        <v>0</v>
      </c>
      <c r="M16" s="44">
        <v>0</v>
      </c>
      <c r="N16" s="49">
        <v>81.6</v>
      </c>
      <c r="O16" s="49">
        <v>0.864892365417024</v>
      </c>
      <c r="P16" s="49">
        <v>86.4892365417024</v>
      </c>
      <c r="Q16" s="44">
        <v>100</v>
      </c>
      <c r="R16" s="44">
        <v>0</v>
      </c>
      <c r="S16" s="44">
        <v>0</v>
      </c>
      <c r="T16" s="49">
        <v>100</v>
      </c>
      <c r="U16" s="49">
        <v>0.967773153972709</v>
      </c>
      <c r="V16" s="49">
        <v>96.7773153972709</v>
      </c>
      <c r="W16" s="49">
        <v>89.0341889033599</v>
      </c>
      <c r="X16" s="44">
        <v>14</v>
      </c>
    </row>
    <row r="17" ht="14.25" spans="1:24">
      <c r="A17" s="44">
        <v>15</v>
      </c>
      <c r="B17" s="44">
        <v>2021215396</v>
      </c>
      <c r="C17" s="49" t="s">
        <v>276</v>
      </c>
      <c r="D17" s="44" t="s">
        <v>8</v>
      </c>
      <c r="E17" s="49">
        <v>100.063461538462</v>
      </c>
      <c r="F17" s="49">
        <v>4.5</v>
      </c>
      <c r="G17" s="44">
        <v>0</v>
      </c>
      <c r="H17" s="49">
        <v>104.563461538462</v>
      </c>
      <c r="I17" s="49">
        <v>0.983930801107475</v>
      </c>
      <c r="J17" s="49">
        <v>98.3930801107475</v>
      </c>
      <c r="K17" s="49">
        <v>80.3611111111111</v>
      </c>
      <c r="L17" s="49">
        <v>0</v>
      </c>
      <c r="M17" s="44">
        <v>0</v>
      </c>
      <c r="N17" s="49">
        <v>80.3611111111111</v>
      </c>
      <c r="O17" s="49">
        <v>0.851761170054279</v>
      </c>
      <c r="P17" s="49">
        <v>85.1761170054279</v>
      </c>
      <c r="Q17" s="44">
        <v>100</v>
      </c>
      <c r="R17" s="44">
        <v>0</v>
      </c>
      <c r="S17" s="44">
        <v>0</v>
      </c>
      <c r="T17" s="49">
        <v>100</v>
      </c>
      <c r="U17" s="49">
        <v>0.967773153972709</v>
      </c>
      <c r="V17" s="49">
        <v>96.7773153972709</v>
      </c>
      <c r="W17" s="49">
        <v>88.9796294656761</v>
      </c>
      <c r="X17" s="44">
        <v>15</v>
      </c>
    </row>
    <row r="18" ht="14.25" spans="1:24">
      <c r="A18" s="44">
        <v>16</v>
      </c>
      <c r="B18" s="44">
        <v>2021215399</v>
      </c>
      <c r="C18" s="49" t="s">
        <v>277</v>
      </c>
      <c r="D18" s="44" t="s">
        <v>8</v>
      </c>
      <c r="E18" s="49">
        <v>93.1038461538462</v>
      </c>
      <c r="F18" s="49">
        <v>0</v>
      </c>
      <c r="G18" s="44">
        <v>0</v>
      </c>
      <c r="H18" s="49">
        <v>93.1038461538462</v>
      </c>
      <c r="I18" s="49">
        <v>0.876097066647364</v>
      </c>
      <c r="J18" s="49">
        <v>87.6097066647364</v>
      </c>
      <c r="K18" s="49">
        <v>81.7444444444444</v>
      </c>
      <c r="L18" s="49">
        <v>0</v>
      </c>
      <c r="M18" s="44">
        <v>0</v>
      </c>
      <c r="N18" s="49">
        <v>81.7444444444444</v>
      </c>
      <c r="O18" s="49">
        <v>0.866423356804608</v>
      </c>
      <c r="P18" s="49">
        <v>86.6423356804608</v>
      </c>
      <c r="Q18" s="44">
        <v>103.33</v>
      </c>
      <c r="R18" s="44">
        <v>0</v>
      </c>
      <c r="S18" s="44">
        <v>0</v>
      </c>
      <c r="T18" s="49">
        <v>103.33</v>
      </c>
      <c r="U18" s="49">
        <v>1</v>
      </c>
      <c r="V18" s="49">
        <v>100</v>
      </c>
      <c r="W18" s="49">
        <v>88.1715763092699</v>
      </c>
      <c r="X18" s="44">
        <v>16</v>
      </c>
    </row>
    <row r="19" ht="14.25" spans="1:24">
      <c r="A19" s="44">
        <v>17</v>
      </c>
      <c r="B19" s="44">
        <v>2021215384</v>
      </c>
      <c r="C19" s="49" t="s">
        <v>278</v>
      </c>
      <c r="D19" s="44" t="s">
        <v>8</v>
      </c>
      <c r="E19" s="49">
        <v>96.0365384615384</v>
      </c>
      <c r="F19" s="49">
        <v>0</v>
      </c>
      <c r="G19" s="44">
        <v>0</v>
      </c>
      <c r="H19" s="49">
        <v>96.0365384615384</v>
      </c>
      <c r="I19" s="49">
        <v>0.903693382313022</v>
      </c>
      <c r="J19" s="49">
        <v>90.3693382313022</v>
      </c>
      <c r="K19" s="49">
        <v>81.1586111111111</v>
      </c>
      <c r="L19" s="49">
        <v>0</v>
      </c>
      <c r="M19" s="44">
        <v>0</v>
      </c>
      <c r="N19" s="49">
        <v>81.1586111111111</v>
      </c>
      <c r="O19" s="49">
        <v>0.860214009042271</v>
      </c>
      <c r="P19" s="49">
        <v>86.0214009042271</v>
      </c>
      <c r="Q19" s="44">
        <v>100</v>
      </c>
      <c r="R19" s="44">
        <v>0</v>
      </c>
      <c r="S19" s="44">
        <v>0</v>
      </c>
      <c r="T19" s="49">
        <v>100</v>
      </c>
      <c r="U19" s="49">
        <v>0.967773153972709</v>
      </c>
      <c r="V19" s="49">
        <v>96.7773153972709</v>
      </c>
      <c r="W19" s="49">
        <v>87.9665798189465</v>
      </c>
      <c r="X19" s="44">
        <v>17</v>
      </c>
    </row>
    <row r="20" ht="14.25" spans="1:24">
      <c r="A20" s="44">
        <v>18</v>
      </c>
      <c r="B20" s="44">
        <v>2021215390</v>
      </c>
      <c r="C20" s="49" t="s">
        <v>83</v>
      </c>
      <c r="D20" s="44" t="s">
        <v>8</v>
      </c>
      <c r="E20" s="49">
        <v>97.9826923076923</v>
      </c>
      <c r="F20" s="49">
        <v>0</v>
      </c>
      <c r="G20" s="44">
        <v>0</v>
      </c>
      <c r="H20" s="49">
        <v>97.9826923076923</v>
      </c>
      <c r="I20" s="49">
        <v>0.922006478348201</v>
      </c>
      <c r="J20" s="49">
        <v>92.2006478348201</v>
      </c>
      <c r="K20" s="49">
        <v>79.6966666666667</v>
      </c>
      <c r="L20" s="49">
        <v>0</v>
      </c>
      <c r="M20" s="44">
        <v>0</v>
      </c>
      <c r="N20" s="49">
        <v>79.6966666666667</v>
      </c>
      <c r="O20" s="49">
        <v>0.844718609671391</v>
      </c>
      <c r="P20" s="49">
        <v>84.4718609671391</v>
      </c>
      <c r="Q20" s="44">
        <v>100</v>
      </c>
      <c r="R20" s="44">
        <v>0</v>
      </c>
      <c r="S20" s="44">
        <v>0</v>
      </c>
      <c r="T20" s="49">
        <v>100</v>
      </c>
      <c r="U20" s="49">
        <v>0.967773153972709</v>
      </c>
      <c r="V20" s="49">
        <v>96.7773153972709</v>
      </c>
      <c r="W20" s="49">
        <v>87.2481637836885</v>
      </c>
      <c r="X20" s="44">
        <v>18</v>
      </c>
    </row>
    <row r="21" ht="14.25" spans="1:24">
      <c r="A21" s="44">
        <v>19</v>
      </c>
      <c r="B21" s="44">
        <v>2021215393</v>
      </c>
      <c r="C21" s="49" t="s">
        <v>279</v>
      </c>
      <c r="D21" s="44" t="s">
        <v>8</v>
      </c>
      <c r="E21" s="49">
        <v>96.1038461538462</v>
      </c>
      <c r="F21" s="49">
        <v>0</v>
      </c>
      <c r="G21" s="44">
        <v>0</v>
      </c>
      <c r="H21" s="49">
        <v>96.1038461538462</v>
      </c>
      <c r="I21" s="49">
        <v>0.904326740377481</v>
      </c>
      <c r="J21" s="49">
        <v>90.4326740377481</v>
      </c>
      <c r="K21" s="49">
        <v>79.77625</v>
      </c>
      <c r="L21" s="49">
        <v>0</v>
      </c>
      <c r="M21" s="44">
        <v>0</v>
      </c>
      <c r="N21" s="49">
        <v>79.77625</v>
      </c>
      <c r="O21" s="49">
        <v>0.845562127041665</v>
      </c>
      <c r="P21" s="49">
        <v>84.5562127041665</v>
      </c>
      <c r="Q21" s="44">
        <v>100</v>
      </c>
      <c r="R21" s="44">
        <v>0</v>
      </c>
      <c r="S21" s="44">
        <v>0</v>
      </c>
      <c r="T21" s="49">
        <v>100</v>
      </c>
      <c r="U21" s="49">
        <v>0.967773153972709</v>
      </c>
      <c r="V21" s="49">
        <v>96.7773153972709</v>
      </c>
      <c r="W21" s="49">
        <v>86.9536152401933</v>
      </c>
      <c r="X21" s="44">
        <v>19</v>
      </c>
    </row>
    <row r="22" ht="14.25" spans="1:24">
      <c r="A22" s="44">
        <v>20</v>
      </c>
      <c r="B22" s="44">
        <v>2021215385</v>
      </c>
      <c r="C22" s="49" t="s">
        <v>280</v>
      </c>
      <c r="D22" s="44" t="s">
        <v>8</v>
      </c>
      <c r="E22" s="49">
        <v>95.9423076923077</v>
      </c>
      <c r="F22" s="49">
        <v>0</v>
      </c>
      <c r="G22" s="44">
        <v>0</v>
      </c>
      <c r="H22" s="49">
        <v>95.9423076923077</v>
      </c>
      <c r="I22" s="49">
        <v>0.902806681022782</v>
      </c>
      <c r="J22" s="49">
        <v>90.2806681022782</v>
      </c>
      <c r="K22" s="49">
        <v>79.495</v>
      </c>
      <c r="L22" s="49">
        <v>0</v>
      </c>
      <c r="M22" s="44">
        <v>0</v>
      </c>
      <c r="N22" s="49">
        <v>79.495</v>
      </c>
      <c r="O22" s="49">
        <v>0.842581110157186</v>
      </c>
      <c r="P22" s="49">
        <v>84.2581110157186</v>
      </c>
      <c r="Q22" s="44">
        <v>100</v>
      </c>
      <c r="R22" s="44">
        <v>0</v>
      </c>
      <c r="S22" s="44">
        <v>0</v>
      </c>
      <c r="T22" s="49">
        <v>100</v>
      </c>
      <c r="U22" s="49">
        <v>0.967773153972709</v>
      </c>
      <c r="V22" s="49">
        <v>96.7773153972709</v>
      </c>
      <c r="W22" s="49">
        <v>86.7145428711857</v>
      </c>
      <c r="X22" s="44">
        <v>20</v>
      </c>
    </row>
    <row r="23" ht="14.25" spans="1:24">
      <c r="A23" s="44">
        <v>21</v>
      </c>
      <c r="B23" s="44">
        <v>2021215388</v>
      </c>
      <c r="C23" s="49" t="s">
        <v>281</v>
      </c>
      <c r="D23" s="44" t="s">
        <v>8</v>
      </c>
      <c r="E23" s="49">
        <v>97.9692307692308</v>
      </c>
      <c r="F23" s="49">
        <v>0</v>
      </c>
      <c r="G23" s="44">
        <v>0</v>
      </c>
      <c r="H23" s="49">
        <v>97.9692307692308</v>
      </c>
      <c r="I23" s="49">
        <v>0.92187980673531</v>
      </c>
      <c r="J23" s="49">
        <v>92.187980673531</v>
      </c>
      <c r="K23" s="49">
        <v>78.95</v>
      </c>
      <c r="L23" s="49">
        <v>0</v>
      </c>
      <c r="M23" s="44">
        <v>0</v>
      </c>
      <c r="N23" s="49">
        <v>78.95</v>
      </c>
      <c r="O23" s="49">
        <v>0.836804561883261</v>
      </c>
      <c r="P23" s="49">
        <v>83.6804561883261</v>
      </c>
      <c r="Q23" s="44">
        <v>100</v>
      </c>
      <c r="R23" s="44">
        <v>0</v>
      </c>
      <c r="S23" s="44">
        <v>0</v>
      </c>
      <c r="T23" s="49">
        <v>100</v>
      </c>
      <c r="U23" s="49">
        <v>0.967773153972709</v>
      </c>
      <c r="V23" s="49">
        <v>96.7773153972709</v>
      </c>
      <c r="W23" s="49">
        <v>86.6916470062615</v>
      </c>
      <c r="X23" s="44">
        <v>21</v>
      </c>
    </row>
  </sheetData>
  <mergeCells count="9">
    <mergeCell ref="E1:J1"/>
    <mergeCell ref="K1:P1"/>
    <mergeCell ref="Q1:V1"/>
    <mergeCell ref="A1:A2"/>
    <mergeCell ref="B1:B2"/>
    <mergeCell ref="C1:C2"/>
    <mergeCell ref="D1:D2"/>
    <mergeCell ref="W1:W2"/>
    <mergeCell ref="X1:X2"/>
  </mergeCells>
  <pageMargins left="0.75" right="0.75" top="1" bottom="1" header="0.5" footer="0.5"/>
  <headerFooter/>
</worksheet>
</file>